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ottori-sfilesv\section\境港水産事務所\２２市場-定例業務\水産物取扱高報告\R8水産物取扱高報告\HP掲載用\"/>
    </mc:Choice>
  </mc:AlternateContent>
  <xr:revisionPtr revIDLastSave="0" documentId="13_ncr:1_{B3A64D7D-006F-4CF0-80F4-5390BA5E623B}" xr6:coauthVersionLast="47" xr6:coauthVersionMax="47" xr10:uidLastSave="{00000000-0000-0000-0000-000000000000}"/>
  <bookViews>
    <workbookView xWindow="28680" yWindow="-120" windowWidth="29040" windowHeight="15720" activeTab="8" xr2:uid="{D89EB6E7-EDBC-406C-AC0C-0E04D8B2AB7D}"/>
  </bookViews>
  <sheets>
    <sheet name="１月" sheetId="9" r:id="rId1"/>
    <sheet name="２月" sheetId="13" r:id="rId2"/>
    <sheet name="３月" sheetId="14" r:id="rId3"/>
    <sheet name="４月" sheetId="15" r:id="rId4"/>
    <sheet name="５月" sheetId="16" r:id="rId5"/>
    <sheet name="６月" sheetId="17" r:id="rId6"/>
    <sheet name="7月" sheetId="18" r:id="rId7"/>
    <sheet name="８月" sheetId="19" r:id="rId8"/>
    <sheet name="９月" sheetId="20" r:id="rId9"/>
    <sheet name="10月" sheetId="21" r:id="rId10"/>
    <sheet name="11月" sheetId="22" r:id="rId11"/>
    <sheet name="12月" sheetId="23" r:id="rId12"/>
  </sheets>
  <externalReferences>
    <externalReference r:id="rId13"/>
  </externalReferences>
  <definedNames>
    <definedName name="_xlnm.Print_Area" localSheetId="2">'３月'!$A$1:$J$41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6" i="20" l="1"/>
  <c r="C36" i="20"/>
  <c r="B38" i="20"/>
  <c r="C38" i="20"/>
  <c r="B39" i="20"/>
  <c r="B41" i="20" s="1"/>
  <c r="C39" i="20"/>
  <c r="C41" i="20" s="1"/>
  <c r="B40" i="20"/>
  <c r="C40" i="20"/>
  <c r="H25" i="20"/>
  <c r="G25" i="20"/>
  <c r="H24" i="20"/>
  <c r="H26" i="20" s="1"/>
  <c r="G24" i="20"/>
  <c r="G26" i="20" s="1"/>
  <c r="J23" i="20"/>
  <c r="I23" i="20"/>
  <c r="J22" i="20"/>
  <c r="I22" i="20"/>
  <c r="J21" i="20"/>
  <c r="I21" i="20"/>
  <c r="J20" i="20"/>
  <c r="I20" i="20"/>
  <c r="J19" i="20"/>
  <c r="I19" i="20"/>
  <c r="J18" i="20"/>
  <c r="I18" i="20"/>
  <c r="J17" i="20"/>
  <c r="I17" i="20"/>
  <c r="J16" i="20"/>
  <c r="I16" i="20"/>
  <c r="J15" i="20"/>
  <c r="I15" i="20"/>
  <c r="J14" i="20"/>
  <c r="I14" i="20"/>
  <c r="J13" i="20"/>
  <c r="I13" i="20"/>
  <c r="J12" i="20"/>
  <c r="I12" i="20"/>
  <c r="J11" i="20"/>
  <c r="I11" i="20"/>
  <c r="J10" i="20"/>
  <c r="I10" i="20"/>
  <c r="J9" i="20"/>
  <c r="I9" i="20"/>
  <c r="J8" i="20"/>
  <c r="I8" i="20"/>
  <c r="J7" i="20"/>
  <c r="J25" i="20" s="1"/>
  <c r="I7" i="20"/>
  <c r="I25" i="20" s="1"/>
  <c r="J6" i="20"/>
  <c r="J24" i="20" s="1"/>
  <c r="I6" i="20"/>
  <c r="I24" i="20" s="1"/>
  <c r="I26" i="20" l="1"/>
  <c r="J26" i="20"/>
  <c r="J22" i="9" l="1"/>
  <c r="J22" i="13"/>
  <c r="J22" i="14" s="1"/>
  <c r="J22" i="15" s="1"/>
  <c r="J22" i="16" s="1"/>
  <c r="J22" i="17" s="1"/>
  <c r="J22" i="18" s="1"/>
  <c r="J22" i="19" s="1"/>
  <c r="I10" i="9"/>
  <c r="I10" i="13" s="1"/>
  <c r="I10" i="14" s="1"/>
  <c r="I10" i="15" s="1"/>
  <c r="I10" i="16" s="1"/>
  <c r="I10" i="17" s="1"/>
  <c r="I10" i="18" s="1"/>
  <c r="I10" i="19" s="1"/>
  <c r="B40" i="9"/>
  <c r="B40" i="13" s="1"/>
  <c r="B40" i="14" s="1"/>
  <c r="B40" i="15" s="1"/>
  <c r="B40" i="16" s="1"/>
  <c r="B40" i="17" s="1"/>
  <c r="B40" i="18" s="1"/>
  <c r="B40" i="19" s="1"/>
  <c r="G24" i="19"/>
  <c r="B36" i="18"/>
  <c r="B38" i="18" s="1"/>
  <c r="G24" i="18"/>
  <c r="H24" i="19"/>
  <c r="G25" i="19"/>
  <c r="H25" i="19"/>
  <c r="B36" i="19"/>
  <c r="B38" i="19" s="1"/>
  <c r="C36" i="19"/>
  <c r="C38" i="19" s="1"/>
  <c r="H24" i="18"/>
  <c r="G25" i="18"/>
  <c r="H25" i="18"/>
  <c r="C36" i="18"/>
  <c r="C38" i="18" s="1"/>
  <c r="G24" i="17"/>
  <c r="H24" i="17"/>
  <c r="G25" i="17"/>
  <c r="H25" i="17"/>
  <c r="B36" i="17"/>
  <c r="B38" i="17" s="1"/>
  <c r="C36" i="17"/>
  <c r="C38" i="17" s="1"/>
  <c r="G24" i="16"/>
  <c r="H24" i="16"/>
  <c r="G25" i="16"/>
  <c r="H25" i="16"/>
  <c r="B36" i="16"/>
  <c r="B38" i="16" s="1"/>
  <c r="C36" i="16"/>
  <c r="C38" i="16" s="1"/>
  <c r="G24" i="15"/>
  <c r="H24" i="15"/>
  <c r="G25" i="15"/>
  <c r="H25" i="15"/>
  <c r="B36" i="15"/>
  <c r="B38" i="15" s="1"/>
  <c r="C36" i="15"/>
  <c r="C38" i="15" s="1"/>
  <c r="G24" i="14"/>
  <c r="H24" i="14"/>
  <c r="G25" i="14"/>
  <c r="H25" i="14"/>
  <c r="B36" i="14"/>
  <c r="B38" i="14" s="1"/>
  <c r="C36" i="14"/>
  <c r="C38" i="14" s="1"/>
  <c r="J15" i="13"/>
  <c r="J15" i="14"/>
  <c r="J15" i="15" s="1"/>
  <c r="J15" i="16" s="1"/>
  <c r="J15" i="17" s="1"/>
  <c r="J15" i="18"/>
  <c r="J15" i="19" s="1"/>
  <c r="G24" i="13"/>
  <c r="H24" i="13"/>
  <c r="G25" i="13"/>
  <c r="H25" i="13"/>
  <c r="B36" i="13"/>
  <c r="B38" i="13" s="1"/>
  <c r="C36" i="13"/>
  <c r="C38" i="13"/>
  <c r="I6" i="9"/>
  <c r="I6" i="13"/>
  <c r="I6" i="14" s="1"/>
  <c r="I6" i="15" s="1"/>
  <c r="J6" i="9"/>
  <c r="J6" i="13" s="1"/>
  <c r="J6" i="14" s="1"/>
  <c r="J6" i="15" s="1"/>
  <c r="J6" i="16" s="1"/>
  <c r="J6" i="17" s="1"/>
  <c r="I7" i="9"/>
  <c r="I7" i="13"/>
  <c r="I7" i="14" s="1"/>
  <c r="I7" i="15" s="1"/>
  <c r="I7" i="16" s="1"/>
  <c r="I7" i="17" s="1"/>
  <c r="J7" i="9"/>
  <c r="J7" i="13"/>
  <c r="J7" i="14" s="1"/>
  <c r="I8" i="9"/>
  <c r="I8" i="13"/>
  <c r="I8" i="14" s="1"/>
  <c r="I8" i="15" s="1"/>
  <c r="I8" i="16" s="1"/>
  <c r="I8" i="17" s="1"/>
  <c r="I8" i="18" s="1"/>
  <c r="I8" i="19" s="1"/>
  <c r="J8" i="9"/>
  <c r="J8" i="13"/>
  <c r="J8" i="14" s="1"/>
  <c r="J8" i="15" s="1"/>
  <c r="J8" i="16" s="1"/>
  <c r="J8" i="17" s="1"/>
  <c r="J8" i="18" s="1"/>
  <c r="J8" i="19" s="1"/>
  <c r="I9" i="9"/>
  <c r="I9" i="13"/>
  <c r="I9" i="14"/>
  <c r="I9" i="15" s="1"/>
  <c r="I9" i="16" s="1"/>
  <c r="I9" i="17" s="1"/>
  <c r="I9" i="18" s="1"/>
  <c r="I9" i="19" s="1"/>
  <c r="J9" i="9"/>
  <c r="J9" i="13" s="1"/>
  <c r="J9" i="14" s="1"/>
  <c r="J9" i="15" s="1"/>
  <c r="J9" i="16" s="1"/>
  <c r="J9" i="17" s="1"/>
  <c r="J9" i="18" s="1"/>
  <c r="J9" i="19" s="1"/>
  <c r="J10" i="9"/>
  <c r="J10" i="13"/>
  <c r="J10" i="14" s="1"/>
  <c r="J10" i="15" s="1"/>
  <c r="J10" i="16" s="1"/>
  <c r="J10" i="17" s="1"/>
  <c r="J10" i="18" s="1"/>
  <c r="J10" i="19" s="1"/>
  <c r="I11" i="9"/>
  <c r="I11" i="13"/>
  <c r="I11" i="14"/>
  <c r="J11" i="9"/>
  <c r="J11" i="13"/>
  <c r="J11" i="14" s="1"/>
  <c r="J11" i="15" s="1"/>
  <c r="J11" i="16" s="1"/>
  <c r="J11" i="17" s="1"/>
  <c r="J11" i="18" s="1"/>
  <c r="J11" i="19" s="1"/>
  <c r="I12" i="9"/>
  <c r="I12" i="13" s="1"/>
  <c r="I12" i="14" s="1"/>
  <c r="I12" i="15"/>
  <c r="I12" i="16" s="1"/>
  <c r="I12" i="17" s="1"/>
  <c r="I12" i="18" s="1"/>
  <c r="I12" i="19" s="1"/>
  <c r="J12" i="9"/>
  <c r="J12" i="13" s="1"/>
  <c r="J12" i="14" s="1"/>
  <c r="J12" i="15" s="1"/>
  <c r="J12" i="16" s="1"/>
  <c r="J12" i="17" s="1"/>
  <c r="J12" i="18" s="1"/>
  <c r="J12" i="19" s="1"/>
  <c r="I13" i="9"/>
  <c r="I13" i="13"/>
  <c r="I13" i="14"/>
  <c r="I13" i="15" s="1"/>
  <c r="I13" i="16" s="1"/>
  <c r="I13" i="17" s="1"/>
  <c r="I13" i="18" s="1"/>
  <c r="I13" i="19" s="1"/>
  <c r="J13" i="9"/>
  <c r="J13" i="13" s="1"/>
  <c r="J13" i="14" s="1"/>
  <c r="J13" i="15" s="1"/>
  <c r="J13" i="16"/>
  <c r="J13" i="17" s="1"/>
  <c r="J13" i="18" s="1"/>
  <c r="J13" i="19" s="1"/>
  <c r="I14" i="9"/>
  <c r="I14" i="13"/>
  <c r="I14" i="14"/>
  <c r="I14" i="15"/>
  <c r="I14" i="16"/>
  <c r="I14" i="17"/>
  <c r="I14" i="18" s="1"/>
  <c r="I14" i="19"/>
  <c r="J14" i="9"/>
  <c r="J14" i="13"/>
  <c r="J14" i="14" s="1"/>
  <c r="J14" i="15"/>
  <c r="J14" i="16"/>
  <c r="J14" i="17" s="1"/>
  <c r="J14" i="18" s="1"/>
  <c r="J14" i="19"/>
  <c r="I15" i="9"/>
  <c r="I15" i="13"/>
  <c r="I15" i="14" s="1"/>
  <c r="I15" i="15" s="1"/>
  <c r="I15" i="16"/>
  <c r="I15" i="17"/>
  <c r="I15" i="18" s="1"/>
  <c r="I15" i="19"/>
  <c r="J15" i="9"/>
  <c r="I16" i="9"/>
  <c r="I16" i="13" s="1"/>
  <c r="I16" i="14"/>
  <c r="I16" i="15"/>
  <c r="I16" i="16" s="1"/>
  <c r="I16" i="17" s="1"/>
  <c r="I16" i="18" s="1"/>
  <c r="I16" i="19" s="1"/>
  <c r="J16" i="9"/>
  <c r="J16" i="13" s="1"/>
  <c r="J16" i="14" s="1"/>
  <c r="J16" i="15" s="1"/>
  <c r="J16" i="16" s="1"/>
  <c r="J16" i="17" s="1"/>
  <c r="J16" i="18" s="1"/>
  <c r="J16" i="19" s="1"/>
  <c r="I17" i="9"/>
  <c r="I17" i="13"/>
  <c r="I17" i="14"/>
  <c r="I17" i="15" s="1"/>
  <c r="I17" i="16" s="1"/>
  <c r="I17" i="17" s="1"/>
  <c r="I17" i="18" s="1"/>
  <c r="I17" i="19" s="1"/>
  <c r="J17" i="9"/>
  <c r="J17" i="13"/>
  <c r="J17" i="14"/>
  <c r="J17" i="15"/>
  <c r="J17" i="16"/>
  <c r="J17" i="17"/>
  <c r="J17" i="18"/>
  <c r="J17" i="19" s="1"/>
  <c r="I18" i="9"/>
  <c r="I18" i="13" s="1"/>
  <c r="I18" i="14" s="1"/>
  <c r="I18" i="15" s="1"/>
  <c r="I18" i="16" s="1"/>
  <c r="I18" i="17" s="1"/>
  <c r="I18" i="18" s="1"/>
  <c r="I18" i="19" s="1"/>
  <c r="J18" i="9"/>
  <c r="J18" i="13"/>
  <c r="J18" i="14" s="1"/>
  <c r="J18" i="15" s="1"/>
  <c r="J18" i="16" s="1"/>
  <c r="J18" i="17" s="1"/>
  <c r="J18" i="18" s="1"/>
  <c r="J18" i="19" s="1"/>
  <c r="I19" i="9"/>
  <c r="I19" i="13"/>
  <c r="I19" i="14"/>
  <c r="I19" i="15"/>
  <c r="I19" i="16" s="1"/>
  <c r="I19" i="17" s="1"/>
  <c r="I19" i="18" s="1"/>
  <c r="I19" i="19" s="1"/>
  <c r="J19" i="9"/>
  <c r="J19" i="13" s="1"/>
  <c r="J19" i="14" s="1"/>
  <c r="J19" i="15" s="1"/>
  <c r="J19" i="16" s="1"/>
  <c r="J19" i="17" s="1"/>
  <c r="J19" i="18" s="1"/>
  <c r="J19" i="19" s="1"/>
  <c r="I20" i="9"/>
  <c r="I20" i="13" s="1"/>
  <c r="I20" i="14" s="1"/>
  <c r="I20" i="15" s="1"/>
  <c r="I20" i="16" s="1"/>
  <c r="I20" i="17" s="1"/>
  <c r="I20" i="18" s="1"/>
  <c r="I20" i="19" s="1"/>
  <c r="J20" i="9"/>
  <c r="J20" i="13" s="1"/>
  <c r="J20" i="14" s="1"/>
  <c r="J20" i="15" s="1"/>
  <c r="J20" i="16" s="1"/>
  <c r="J20" i="17" s="1"/>
  <c r="J20" i="18" s="1"/>
  <c r="J20" i="19" s="1"/>
  <c r="I21" i="9"/>
  <c r="I21" i="13" s="1"/>
  <c r="I21" i="14" s="1"/>
  <c r="I21" i="15" s="1"/>
  <c r="I21" i="16" s="1"/>
  <c r="I21" i="17" s="1"/>
  <c r="I21" i="18" s="1"/>
  <c r="I21" i="19" s="1"/>
  <c r="J21" i="9"/>
  <c r="J21" i="13"/>
  <c r="J21" i="14" s="1"/>
  <c r="J21" i="15"/>
  <c r="J21" i="16" s="1"/>
  <c r="J21" i="17" s="1"/>
  <c r="J21" i="18" s="1"/>
  <c r="J21" i="19" s="1"/>
  <c r="I22" i="9"/>
  <c r="I22" i="13"/>
  <c r="I22" i="14" s="1"/>
  <c r="I22" i="15" s="1"/>
  <c r="I22" i="16" s="1"/>
  <c r="I22" i="17" s="1"/>
  <c r="I22" i="18" s="1"/>
  <c r="I22" i="19" s="1"/>
  <c r="I23" i="9"/>
  <c r="I23" i="13"/>
  <c r="I23" i="14" s="1"/>
  <c r="I23" i="15"/>
  <c r="I23" i="16" s="1"/>
  <c r="I23" i="17" s="1"/>
  <c r="I23" i="18" s="1"/>
  <c r="I23" i="19" s="1"/>
  <c r="J23" i="9"/>
  <c r="J23" i="13" s="1"/>
  <c r="G24" i="9"/>
  <c r="H24" i="9"/>
  <c r="G25" i="9"/>
  <c r="H25" i="9"/>
  <c r="B36" i="9"/>
  <c r="B38" i="9" s="1"/>
  <c r="C36" i="9"/>
  <c r="C39" i="9" s="1"/>
  <c r="C41" i="9" s="1"/>
  <c r="C40" i="9"/>
  <c r="C40" i="13" s="1"/>
  <c r="C40" i="14" s="1"/>
  <c r="C40" i="15" s="1"/>
  <c r="C40" i="16" s="1"/>
  <c r="C40" i="17" s="1"/>
  <c r="C40" i="18" s="1"/>
  <c r="C40" i="19" s="1"/>
  <c r="G26" i="19" l="1"/>
  <c r="H26" i="19"/>
  <c r="G26" i="18"/>
  <c r="H26" i="18"/>
  <c r="G26" i="17"/>
  <c r="H26" i="16"/>
  <c r="H26" i="15"/>
  <c r="G26" i="15"/>
  <c r="H26" i="14"/>
  <c r="G26" i="14"/>
  <c r="H26" i="13"/>
  <c r="G26" i="13"/>
  <c r="H26" i="9"/>
  <c r="I25" i="9"/>
  <c r="I25" i="14"/>
  <c r="I25" i="13"/>
  <c r="G26" i="9"/>
  <c r="J24" i="9"/>
  <c r="I24" i="9"/>
  <c r="J23" i="14"/>
  <c r="J23" i="15" s="1"/>
  <c r="J23" i="16" s="1"/>
  <c r="J23" i="17" s="1"/>
  <c r="J23" i="18" s="1"/>
  <c r="J23" i="19" s="1"/>
  <c r="J25" i="13"/>
  <c r="C39" i="13"/>
  <c r="C38" i="9"/>
  <c r="I6" i="16"/>
  <c r="I24" i="15"/>
  <c r="I7" i="18"/>
  <c r="I24" i="13"/>
  <c r="I24" i="14"/>
  <c r="J24" i="14"/>
  <c r="J7" i="15"/>
  <c r="J25" i="14"/>
  <c r="J24" i="16"/>
  <c r="J6" i="18"/>
  <c r="J24" i="17"/>
  <c r="B39" i="9"/>
  <c r="B41" i="9" s="1"/>
  <c r="B39" i="13"/>
  <c r="I11" i="15"/>
  <c r="I11" i="16" s="1"/>
  <c r="I11" i="17" s="1"/>
  <c r="I11" i="18" s="1"/>
  <c r="I11" i="19" s="1"/>
  <c r="J25" i="9"/>
  <c r="J24" i="15"/>
  <c r="H26" i="17"/>
  <c r="G26" i="16"/>
  <c r="J24" i="13"/>
  <c r="I26" i="13" l="1"/>
  <c r="I26" i="9"/>
  <c r="J26" i="13"/>
  <c r="I26" i="14"/>
  <c r="J26" i="9"/>
  <c r="J7" i="16"/>
  <c r="J25" i="15"/>
  <c r="J26" i="15" s="1"/>
  <c r="I24" i="16"/>
  <c r="I6" i="17"/>
  <c r="J26" i="14"/>
  <c r="I25" i="15"/>
  <c r="I26" i="15" s="1"/>
  <c r="B41" i="13"/>
  <c r="B39" i="14"/>
  <c r="I25" i="16"/>
  <c r="C41" i="13"/>
  <c r="C39" i="14"/>
  <c r="J24" i="18"/>
  <c r="J6" i="19"/>
  <c r="I25" i="17"/>
  <c r="I25" i="18"/>
  <c r="I7" i="19"/>
  <c r="I26" i="16" l="1"/>
  <c r="I6" i="18"/>
  <c r="I24" i="17"/>
  <c r="I26" i="17" s="1"/>
  <c r="J25" i="16"/>
  <c r="J26" i="16" s="1"/>
  <c r="J7" i="17"/>
  <c r="B39" i="15"/>
  <c r="B41" i="14"/>
  <c r="J24" i="19"/>
  <c r="C39" i="15"/>
  <c r="C41" i="14"/>
  <c r="I25" i="19"/>
  <c r="B41" i="15" l="1"/>
  <c r="B39" i="16"/>
  <c r="J7" i="18"/>
  <c r="J25" i="17"/>
  <c r="J26" i="17" s="1"/>
  <c r="C41" i="15"/>
  <c r="C39" i="16"/>
  <c r="I6" i="19"/>
  <c r="I24" i="18"/>
  <c r="I26" i="18" s="1"/>
  <c r="J7" i="19" l="1"/>
  <c r="J25" i="18"/>
  <c r="J26" i="18" s="1"/>
  <c r="B39" i="17"/>
  <c r="B41" i="16"/>
  <c r="I24" i="19"/>
  <c r="I26" i="19" s="1"/>
  <c r="C41" i="16"/>
  <c r="C39" i="17"/>
  <c r="J25" i="19" l="1"/>
  <c r="J26" i="19" s="1"/>
  <c r="B41" i="17"/>
  <c r="B39" i="18"/>
  <c r="C39" i="18"/>
  <c r="C41" i="17"/>
  <c r="B41" i="18" l="1"/>
  <c r="B39" i="19"/>
  <c r="C39" i="19"/>
  <c r="C41" i="18"/>
  <c r="B41" i="19" l="1"/>
  <c r="C41" i="19"/>
</calcChain>
</file>

<file path=xl/sharedStrings.xml><?xml version="1.0" encoding="utf-8"?>
<sst xmlns="http://schemas.openxmlformats.org/spreadsheetml/2006/main" count="485" uniqueCount="94">
  <si>
    <t>いかつり</t>
    <phoneticPr fontId="2"/>
  </si>
  <si>
    <t>ベニズワイガニ</t>
    <phoneticPr fontId="2"/>
  </si>
  <si>
    <t>前年</t>
    <rPh sb="0" eb="2">
      <t>ゼンネン</t>
    </rPh>
    <phoneticPr fontId="2"/>
  </si>
  <si>
    <t>計</t>
    <rPh sb="0" eb="1">
      <t>ケイ</t>
    </rPh>
    <phoneticPr fontId="2"/>
  </si>
  <si>
    <t>前年計</t>
    <rPh sb="0" eb="2">
      <t>ゼンネン</t>
    </rPh>
    <rPh sb="2" eb="3">
      <t>ケイ</t>
    </rPh>
    <phoneticPr fontId="2"/>
  </si>
  <si>
    <t>移入魚</t>
    <rPh sb="0" eb="2">
      <t>イニュウ</t>
    </rPh>
    <rPh sb="2" eb="3">
      <t>ギョ</t>
    </rPh>
    <phoneticPr fontId="2"/>
  </si>
  <si>
    <t>沖合底びき網</t>
    <rPh sb="0" eb="2">
      <t>オキアイ</t>
    </rPh>
    <rPh sb="2" eb="3">
      <t>ソコ</t>
    </rPh>
    <rPh sb="5" eb="6">
      <t>アミ</t>
    </rPh>
    <phoneticPr fontId="2"/>
  </si>
  <si>
    <t>　　　　累計（１～２月）</t>
    <rPh sb="4" eb="6">
      <t>ルイケイ</t>
    </rPh>
    <rPh sb="10" eb="11">
      <t>ガツ</t>
    </rPh>
    <phoneticPr fontId="2"/>
  </si>
  <si>
    <t>２月</t>
    <rPh sb="1" eb="2">
      <t>ガツ</t>
    </rPh>
    <phoneticPr fontId="2"/>
  </si>
  <si>
    <t>１　日別取扱状況</t>
    <rPh sb="2" eb="3">
      <t>ヒ</t>
    </rPh>
    <rPh sb="3" eb="4">
      <t>ベツ</t>
    </rPh>
    <rPh sb="4" eb="6">
      <t>トリアツカ</t>
    </rPh>
    <rPh sb="6" eb="8">
      <t>ジョウキョウ</t>
    </rPh>
    <phoneticPr fontId="2"/>
  </si>
  <si>
    <t>２　業態別取扱状況</t>
    <rPh sb="2" eb="4">
      <t>ギョウタイ</t>
    </rPh>
    <rPh sb="4" eb="5">
      <t>ベツ</t>
    </rPh>
    <rPh sb="5" eb="7">
      <t>トリアツカ</t>
    </rPh>
    <rPh sb="7" eb="9">
      <t>ジョウキョウ</t>
    </rPh>
    <phoneticPr fontId="2"/>
  </si>
  <si>
    <t>日</t>
    <rPh sb="0" eb="1">
      <t>ニチ</t>
    </rPh>
    <phoneticPr fontId="2"/>
  </si>
  <si>
    <t>数量（kg)</t>
    <rPh sb="0" eb="2">
      <t>スウリョウ</t>
    </rPh>
    <phoneticPr fontId="2"/>
  </si>
  <si>
    <t>金額(円 ）</t>
    <rPh sb="0" eb="2">
      <t>キンガク</t>
    </rPh>
    <rPh sb="3" eb="4">
      <t>エン</t>
    </rPh>
    <phoneticPr fontId="2"/>
  </si>
  <si>
    <t>数量(kg)</t>
    <rPh sb="0" eb="2">
      <t>スウリョウ</t>
    </rPh>
    <phoneticPr fontId="2"/>
  </si>
  <si>
    <t>まき網</t>
    <rPh sb="2" eb="3">
      <t>アミ</t>
    </rPh>
    <phoneticPr fontId="2"/>
  </si>
  <si>
    <t>いかつり</t>
    <phoneticPr fontId="2"/>
  </si>
  <si>
    <t>ベニズワイガニ</t>
    <phoneticPr fontId="2"/>
  </si>
  <si>
    <t>活魚</t>
    <rPh sb="0" eb="2">
      <t>カツギョ</t>
    </rPh>
    <phoneticPr fontId="2"/>
  </si>
  <si>
    <t>輸入魚（その他）</t>
    <rPh sb="0" eb="3">
      <t>ユニュウギョ</t>
    </rPh>
    <rPh sb="4" eb="7">
      <t>ソノタ</t>
    </rPh>
    <phoneticPr fontId="2"/>
  </si>
  <si>
    <t>その他</t>
    <rPh sb="0" eb="3">
      <t>ソノタ</t>
    </rPh>
    <phoneticPr fontId="2"/>
  </si>
  <si>
    <t>対前年比</t>
    <rPh sb="0" eb="1">
      <t>タイ</t>
    </rPh>
    <rPh sb="1" eb="4">
      <t>ゼンネンヒ</t>
    </rPh>
    <phoneticPr fontId="2"/>
  </si>
  <si>
    <t>対前年比</t>
    <rPh sb="0" eb="1">
      <t>タイ</t>
    </rPh>
    <rPh sb="1" eb="3">
      <t>ゼンネン</t>
    </rPh>
    <rPh sb="3" eb="4">
      <t>ヒ</t>
    </rPh>
    <phoneticPr fontId="2"/>
  </si>
  <si>
    <t>前年累計</t>
    <rPh sb="0" eb="2">
      <t>ゼンネン</t>
    </rPh>
    <rPh sb="2" eb="4">
      <t>ルイケイ</t>
    </rPh>
    <phoneticPr fontId="2"/>
  </si>
  <si>
    <t>対前年累計比</t>
    <rPh sb="0" eb="1">
      <t>タイ</t>
    </rPh>
    <rPh sb="1" eb="3">
      <t>ゼンネン</t>
    </rPh>
    <rPh sb="3" eb="5">
      <t>ルイケイ</t>
    </rPh>
    <rPh sb="5" eb="6">
      <t>ヒ</t>
    </rPh>
    <phoneticPr fontId="2"/>
  </si>
  <si>
    <t>累計　　　　　（1～３月）</t>
    <rPh sb="0" eb="2">
      <t>ルイケイ</t>
    </rPh>
    <rPh sb="11" eb="12">
      <t>ガツ</t>
    </rPh>
    <phoneticPr fontId="2"/>
  </si>
  <si>
    <t>３月</t>
    <rPh sb="1" eb="2">
      <t>ガツ</t>
    </rPh>
    <phoneticPr fontId="2"/>
  </si>
  <si>
    <t>　　　　累計（１～３月）</t>
    <rPh sb="4" eb="6">
      <t>ルイケイ</t>
    </rPh>
    <rPh sb="10" eb="11">
      <t>ガツ</t>
    </rPh>
    <phoneticPr fontId="2"/>
  </si>
  <si>
    <t>いかつり</t>
    <phoneticPr fontId="2"/>
  </si>
  <si>
    <t>ベニズワイガニ</t>
    <phoneticPr fontId="2"/>
  </si>
  <si>
    <t>４月</t>
    <rPh sb="1" eb="2">
      <t>ガツ</t>
    </rPh>
    <phoneticPr fontId="2"/>
  </si>
  <si>
    <t>　　　　累計（１～４月）</t>
    <rPh sb="4" eb="6">
      <t>ルイケイ</t>
    </rPh>
    <rPh sb="10" eb="11">
      <t>ガツ</t>
    </rPh>
    <phoneticPr fontId="2"/>
  </si>
  <si>
    <t>累計　　　　　（1～4月）</t>
    <rPh sb="0" eb="2">
      <t>ルイケイ</t>
    </rPh>
    <rPh sb="11" eb="12">
      <t>ガツ</t>
    </rPh>
    <phoneticPr fontId="2"/>
  </si>
  <si>
    <t>いかつり</t>
    <phoneticPr fontId="2"/>
  </si>
  <si>
    <t>ベニズワイガニ</t>
    <phoneticPr fontId="2"/>
  </si>
  <si>
    <t>５月</t>
    <rPh sb="1" eb="2">
      <t>ガツ</t>
    </rPh>
    <phoneticPr fontId="2"/>
  </si>
  <si>
    <t>　　　　累計（１～５月）</t>
    <rPh sb="4" eb="6">
      <t>ルイケイ</t>
    </rPh>
    <rPh sb="10" eb="11">
      <t>ガツ</t>
    </rPh>
    <phoneticPr fontId="2"/>
  </si>
  <si>
    <t>累計　　　　　（1～5月）</t>
    <rPh sb="0" eb="2">
      <t>ルイケイ</t>
    </rPh>
    <rPh sb="11" eb="12">
      <t>ガツ</t>
    </rPh>
    <phoneticPr fontId="2"/>
  </si>
  <si>
    <t>いかつり</t>
    <phoneticPr fontId="2"/>
  </si>
  <si>
    <t>ベニズワイガニ</t>
    <phoneticPr fontId="2"/>
  </si>
  <si>
    <t>　　　　累計（１～６月）</t>
    <rPh sb="4" eb="6">
      <t>ルイケイ</t>
    </rPh>
    <rPh sb="10" eb="11">
      <t>ガツ</t>
    </rPh>
    <phoneticPr fontId="2"/>
  </si>
  <si>
    <t>６月</t>
    <rPh sb="1" eb="2">
      <t>ガツ</t>
    </rPh>
    <phoneticPr fontId="2"/>
  </si>
  <si>
    <t>7月</t>
    <rPh sb="1" eb="2">
      <t>ガツ</t>
    </rPh>
    <phoneticPr fontId="2"/>
  </si>
  <si>
    <t>　　　　累計（１～7月）</t>
    <rPh sb="4" eb="6">
      <t>ルイケイ</t>
    </rPh>
    <rPh sb="10" eb="11">
      <t>ガツ</t>
    </rPh>
    <phoneticPr fontId="2"/>
  </si>
  <si>
    <t>累計　　　　　（1～7月）</t>
    <rPh sb="0" eb="2">
      <t>ルイケイ</t>
    </rPh>
    <rPh sb="11" eb="12">
      <t>ガツ</t>
    </rPh>
    <phoneticPr fontId="2"/>
  </si>
  <si>
    <t>いかつり</t>
    <phoneticPr fontId="2"/>
  </si>
  <si>
    <t>ベニズワイガニ</t>
    <phoneticPr fontId="2"/>
  </si>
  <si>
    <t>累計　　　　　（1～８月）</t>
    <rPh sb="0" eb="2">
      <t>ルイケイ</t>
    </rPh>
    <rPh sb="11" eb="12">
      <t>ガツ</t>
    </rPh>
    <phoneticPr fontId="2"/>
  </si>
  <si>
    <t>８月</t>
    <rPh sb="1" eb="2">
      <t>ガツ</t>
    </rPh>
    <phoneticPr fontId="2"/>
  </si>
  <si>
    <t>　　　　累計（１～８月）</t>
    <rPh sb="4" eb="6">
      <t>ルイケイ</t>
    </rPh>
    <rPh sb="10" eb="11">
      <t>ガツ</t>
    </rPh>
    <phoneticPr fontId="2"/>
  </si>
  <si>
    <t>いかつり</t>
    <phoneticPr fontId="2"/>
  </si>
  <si>
    <t>ベニズワイガニ</t>
    <phoneticPr fontId="2"/>
  </si>
  <si>
    <t>９月</t>
    <rPh sb="1" eb="2">
      <t>ガツ</t>
    </rPh>
    <phoneticPr fontId="2"/>
  </si>
  <si>
    <t>　　　　累計（１～９月）</t>
    <rPh sb="4" eb="6">
      <t>ルイケイ</t>
    </rPh>
    <rPh sb="10" eb="11">
      <t>ガツ</t>
    </rPh>
    <phoneticPr fontId="2"/>
  </si>
  <si>
    <t>累計　　　　　（1～9月）</t>
    <rPh sb="0" eb="2">
      <t>ルイケイ</t>
    </rPh>
    <rPh sb="11" eb="12">
      <t>ガツ</t>
    </rPh>
    <phoneticPr fontId="2"/>
  </si>
  <si>
    <t>いかつり</t>
    <phoneticPr fontId="2"/>
  </si>
  <si>
    <t>ベニズワイガニ</t>
    <phoneticPr fontId="2"/>
  </si>
  <si>
    <t>１０月</t>
    <rPh sb="2" eb="3">
      <t>ガツ</t>
    </rPh>
    <phoneticPr fontId="2"/>
  </si>
  <si>
    <t>　　　　累計（１～１０月）</t>
    <rPh sb="4" eb="6">
      <t>ルイケイ</t>
    </rPh>
    <rPh sb="11" eb="12">
      <t>ガツ</t>
    </rPh>
    <phoneticPr fontId="2"/>
  </si>
  <si>
    <t>いかつり</t>
    <phoneticPr fontId="2"/>
  </si>
  <si>
    <t>ベニズワイガニ</t>
    <phoneticPr fontId="2"/>
  </si>
  <si>
    <t>１１月</t>
    <rPh sb="2" eb="3">
      <t>ガツ</t>
    </rPh>
    <phoneticPr fontId="2"/>
  </si>
  <si>
    <t>　　　　累計（１～１１月）</t>
    <rPh sb="4" eb="6">
      <t>ルイケイ</t>
    </rPh>
    <rPh sb="11" eb="12">
      <t>ガツ</t>
    </rPh>
    <phoneticPr fontId="2"/>
  </si>
  <si>
    <t>１２月</t>
    <rPh sb="2" eb="3">
      <t>ガツ</t>
    </rPh>
    <phoneticPr fontId="2"/>
  </si>
  <si>
    <t>　　　　累計（１～１２月）</t>
    <rPh sb="4" eb="6">
      <t>ルイケイ</t>
    </rPh>
    <rPh sb="11" eb="12">
      <t>ガツ</t>
    </rPh>
    <phoneticPr fontId="2"/>
  </si>
  <si>
    <t>輸入（ベニズワイガニ）</t>
    <rPh sb="0" eb="2">
      <t>ユニュウ</t>
    </rPh>
    <phoneticPr fontId="2"/>
  </si>
  <si>
    <t>輸入（その他）</t>
    <rPh sb="0" eb="2">
      <t>ユニュウ</t>
    </rPh>
    <rPh sb="3" eb="6">
      <t>ソノタ</t>
    </rPh>
    <phoneticPr fontId="2"/>
  </si>
  <si>
    <t>輸入（ベニズワイガニ）</t>
    <phoneticPr fontId="2"/>
  </si>
  <si>
    <t>　</t>
    <phoneticPr fontId="2"/>
  </si>
  <si>
    <t>　</t>
    <phoneticPr fontId="2"/>
  </si>
  <si>
    <t>累計　　　　　（1～6月）</t>
    <phoneticPr fontId="2"/>
  </si>
  <si>
    <t>境港水産物市場管理株式会社</t>
    <rPh sb="0" eb="2">
      <t>サカイミナト</t>
    </rPh>
    <rPh sb="2" eb="5">
      <t>スイサンブツ</t>
    </rPh>
    <rPh sb="5" eb="7">
      <t>イチバ</t>
    </rPh>
    <rPh sb="7" eb="9">
      <t>カンリ</t>
    </rPh>
    <rPh sb="9" eb="13">
      <t>カブシキガイシャ</t>
    </rPh>
    <phoneticPr fontId="2"/>
  </si>
  <si>
    <t>境港水産物市場管理株式会社</t>
    <rPh sb="0" eb="2">
      <t>サカイミナト</t>
    </rPh>
    <rPh sb="2" eb="5">
      <t>スイサンブツ</t>
    </rPh>
    <rPh sb="5" eb="7">
      <t>イチバ</t>
    </rPh>
    <rPh sb="7" eb="9">
      <t>カンリ</t>
    </rPh>
    <rPh sb="9" eb="11">
      <t>カブシキ</t>
    </rPh>
    <rPh sb="11" eb="13">
      <t>カイシャ</t>
    </rPh>
    <phoneticPr fontId="2"/>
  </si>
  <si>
    <t>いかつり</t>
    <phoneticPr fontId="2"/>
  </si>
  <si>
    <t>ベニズワイガニ</t>
    <phoneticPr fontId="2"/>
  </si>
  <si>
    <t>１月</t>
    <rPh sb="1" eb="2">
      <t>ガツ</t>
    </rPh>
    <phoneticPr fontId="2"/>
  </si>
  <si>
    <t>　　　　累計</t>
    <rPh sb="4" eb="6">
      <t>ルイケイ</t>
    </rPh>
    <phoneticPr fontId="2"/>
  </si>
  <si>
    <t>累 計</t>
    <rPh sb="0" eb="1">
      <t>ルイ</t>
    </rPh>
    <rPh sb="2" eb="3">
      <t>ケイ</t>
    </rPh>
    <phoneticPr fontId="2"/>
  </si>
  <si>
    <t>累計
（1～２月）</t>
    <rPh sb="0" eb="2">
      <t>ルイケイ</t>
    </rPh>
    <rPh sb="7" eb="8">
      <t>ガツ</t>
    </rPh>
    <phoneticPr fontId="2"/>
  </si>
  <si>
    <t>累計
（1～10月）</t>
    <rPh sb="0" eb="2">
      <t>ルイケイ</t>
    </rPh>
    <rPh sb="8" eb="9">
      <t>ガツ</t>
    </rPh>
    <phoneticPr fontId="2"/>
  </si>
  <si>
    <t>累計
（1～11月）</t>
    <rPh sb="0" eb="2">
      <t>ルイケイ</t>
    </rPh>
    <rPh sb="8" eb="9">
      <t>ガツ</t>
    </rPh>
    <phoneticPr fontId="2"/>
  </si>
  <si>
    <t>累計
（1～12月）</t>
    <rPh sb="0" eb="2">
      <t>ルイケイ</t>
    </rPh>
    <rPh sb="8" eb="9">
      <t>ガツ</t>
    </rPh>
    <phoneticPr fontId="2"/>
  </si>
  <si>
    <t>鳥取県営境港水産物地方卸売市場水産物取扱高報告書(令和８年 １月分）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8" eb="29">
      <t>ネン</t>
    </rPh>
    <rPh sb="31" eb="32">
      <t>ガツ</t>
    </rPh>
    <rPh sb="32" eb="33">
      <t>ブン</t>
    </rPh>
    <phoneticPr fontId="2"/>
  </si>
  <si>
    <t>鳥取県営境港水産物地方卸売市場水産物取扱高報告書(令和 ８年 ２月分）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</si>
  <si>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３月分）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</si>
  <si>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４月分）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</si>
  <si>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５月分）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2" eb="33">
      <t>ガツ</t>
    </rPh>
    <rPh sb="33" eb="34">
      <t>ブン</t>
    </rPh>
    <phoneticPr fontId="2"/>
  </si>
  <si>
    <t>鳥取県営境港水産物地方卸売市場水産物取扱高報告書(令和 ８年 ６月分）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</si>
  <si>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７月分）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</si>
  <si>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８月分）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</si>
  <si>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鳥取県営境港水産物地方卸売市場水産物取扱高報告書(令和 ８年 ９月分）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2" eb="33">
      <t>ガツ</t>
    </rPh>
    <rPh sb="33" eb="34">
      <t>ブン</t>
    </rPh>
    <phoneticPr fontId="2"/>
  </si>
  <si>
    <t>鳥取県営境港水産物地方卸売市場水産物取扱高報告書（令和 ８年 １０月分）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3" eb="34">
      <t>ガツ</t>
    </rPh>
    <rPh sb="34" eb="35">
      <t>ブン</t>
    </rPh>
    <phoneticPr fontId="2"/>
  </si>
  <si>
    <t>鳥取県営境港水産物地方卸売市場水産物取扱高報告書(令和 ８年 １１月分）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3" eb="34">
      <t>ガツ</t>
    </rPh>
    <rPh sb="34" eb="35">
      <t>ブン</t>
    </rPh>
    <phoneticPr fontId="2"/>
  </si>
  <si>
    <t>鳥取県営境港水産物地方卸売市場水産物取扱高報告書(令和 ８年 １２月分）</t>
    <rPh sb="0" eb="2">
      <t>トットリ</t>
    </rPh>
    <rPh sb="2" eb="4">
      <t>ケンエイ</t>
    </rPh>
    <rPh sb="4" eb="6">
      <t>サカイミナト</t>
    </rPh>
    <rPh sb="6" eb="9">
      <t>スイサンブツ</t>
    </rPh>
    <rPh sb="9" eb="11">
      <t>チホウ</t>
    </rPh>
    <rPh sb="11" eb="13">
      <t>オロシウ</t>
    </rPh>
    <rPh sb="13" eb="15">
      <t>イチバ</t>
    </rPh>
    <rPh sb="15" eb="18">
      <t>スイサンブツ</t>
    </rPh>
    <rPh sb="18" eb="20">
      <t>トリアツカ</t>
    </rPh>
    <rPh sb="20" eb="21">
      <t>タカ</t>
    </rPh>
    <rPh sb="21" eb="24">
      <t>ホウコクショ</t>
    </rPh>
    <rPh sb="25" eb="27">
      <t>レイワ</t>
    </rPh>
    <rPh sb="29" eb="30">
      <t>ネン</t>
    </rPh>
    <rPh sb="31" eb="32">
      <t>ヘイネン</t>
    </rPh>
    <rPh sb="33" eb="34">
      <t>ガツ</t>
    </rPh>
    <rPh sb="34" eb="35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</si>
</sst>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##,#00;0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117">
    <xf numFmtId="0" fontId="0" fillId="0" borderId="0" xfId="0"/>
    <xf numFmtId="176" fontId="0" fillId="0" borderId="0" xfId="0" applyNumberFormat="1"/>
    <xf numFmtId="178" fontId="7" fillId="0" borderId="1" xfId="0" applyNumberFormat="1" applyFont="1" applyBorder="1" applyAlignment="1">
      <alignment vertical="center"/>
    </xf>
    <xf numFmtId="178" fontId="7" fillId="0" borderId="2" xfId="0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7" fontId="0" fillId="0" borderId="10" xfId="0" applyNumberForma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177" fontId="0" fillId="0" borderId="13" xfId="0" applyNumberFormat="1" applyBorder="1" applyAlignment="1">
      <alignment vertical="center"/>
    </xf>
    <xf numFmtId="177" fontId="0" fillId="0" borderId="14" xfId="0" applyNumberFormat="1" applyBorder="1" applyAlignment="1">
      <alignment vertical="center"/>
    </xf>
    <xf numFmtId="177" fontId="0" fillId="0" borderId="15" xfId="0" applyNumberFormat="1" applyBorder="1" applyAlignment="1">
      <alignment vertical="center"/>
    </xf>
    <xf numFmtId="177" fontId="1" fillId="0" borderId="1" xfId="0" applyNumberFormat="1" applyFont="1" applyBorder="1" applyAlignment="1">
      <alignment vertical="center"/>
    </xf>
    <xf numFmtId="177" fontId="1" fillId="0" borderId="14" xfId="0" applyNumberFormat="1" applyFont="1" applyBorder="1" applyAlignment="1">
      <alignment vertical="center"/>
    </xf>
    <xf numFmtId="177" fontId="0" fillId="0" borderId="16" xfId="0" applyNumberFormat="1" applyBorder="1" applyAlignment="1">
      <alignment vertical="center"/>
    </xf>
    <xf numFmtId="177" fontId="1" fillId="0" borderId="10" xfId="0" applyNumberFormat="1" applyFont="1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8" xfId="0" applyBorder="1" applyAlignment="1">
      <alignment horizontal="right" vertical="center"/>
    </xf>
    <xf numFmtId="177" fontId="0" fillId="0" borderId="19" xfId="0" applyNumberFormat="1" applyBorder="1" applyAlignment="1">
      <alignment vertical="center"/>
    </xf>
    <xf numFmtId="177" fontId="0" fillId="0" borderId="20" xfId="0" applyNumberFormat="1" applyBorder="1" applyAlignment="1">
      <alignment vertical="center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77" fontId="0" fillId="0" borderId="21" xfId="0" applyNumberFormat="1" applyBorder="1" applyAlignment="1">
      <alignment vertical="center"/>
    </xf>
    <xf numFmtId="9" fontId="0" fillId="0" borderId="3" xfId="0" applyNumberFormat="1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22" xfId="0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23" xfId="0" applyNumberFormat="1" applyBorder="1" applyAlignment="1">
      <alignment vertical="center"/>
    </xf>
    <xf numFmtId="176" fontId="0" fillId="0" borderId="0" xfId="0" applyNumberFormat="1" applyAlignment="1">
      <alignment vertical="center"/>
    </xf>
    <xf numFmtId="0" fontId="0" fillId="0" borderId="21" xfId="0" applyBorder="1" applyAlignment="1">
      <alignment horizontal="left" vertical="center"/>
    </xf>
    <xf numFmtId="176" fontId="0" fillId="0" borderId="21" xfId="0" applyNumberFormat="1" applyBorder="1" applyAlignment="1">
      <alignment vertical="center"/>
    </xf>
    <xf numFmtId="0" fontId="0" fillId="0" borderId="2" xfId="0" applyBorder="1" applyAlignment="1">
      <alignment horizontal="left" vertical="center"/>
    </xf>
    <xf numFmtId="9" fontId="0" fillId="0" borderId="0" xfId="0" applyNumberFormat="1" applyAlignment="1">
      <alignment vertical="center"/>
    </xf>
    <xf numFmtId="0" fontId="3" fillId="0" borderId="23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176" fontId="0" fillId="0" borderId="24" xfId="0" applyNumberFormat="1" applyBorder="1" applyAlignment="1">
      <alignment vertical="center"/>
    </xf>
    <xf numFmtId="9" fontId="0" fillId="0" borderId="2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0" fillId="0" borderId="14" xfId="0" applyNumberFormat="1" applyBorder="1" applyAlignment="1">
      <alignment vertical="center"/>
    </xf>
    <xf numFmtId="177" fontId="1" fillId="0" borderId="16" xfId="0" applyNumberFormat="1" applyFont="1" applyBorder="1" applyAlignment="1">
      <alignment vertical="center"/>
    </xf>
    <xf numFmtId="177" fontId="1" fillId="0" borderId="15" xfId="0" applyNumberFormat="1" applyFont="1" applyBorder="1" applyAlignment="1">
      <alignment vertical="center"/>
    </xf>
    <xf numFmtId="177" fontId="0" fillId="0" borderId="1" xfId="0" applyNumberFormat="1" applyBorder="1" applyAlignment="1">
      <alignment vertical="center"/>
    </xf>
    <xf numFmtId="177" fontId="0" fillId="0" borderId="11" xfId="0" applyNumberFormat="1" applyBorder="1" applyAlignment="1">
      <alignment vertical="center"/>
    </xf>
    <xf numFmtId="177" fontId="7" fillId="0" borderId="1" xfId="0" applyNumberFormat="1" applyFont="1" applyBorder="1" applyAlignment="1">
      <alignment vertical="center"/>
    </xf>
    <xf numFmtId="177" fontId="7" fillId="0" borderId="14" xfId="0" applyNumberFormat="1" applyFont="1" applyBorder="1" applyAlignment="1">
      <alignment vertical="center"/>
    </xf>
    <xf numFmtId="177" fontId="0" fillId="0" borderId="0" xfId="0" applyNumberFormat="1" applyAlignment="1">
      <alignment vertical="center"/>
    </xf>
    <xf numFmtId="177" fontId="0" fillId="0" borderId="2" xfId="0" applyNumberFormat="1" applyBorder="1" applyAlignment="1">
      <alignment horizontal="right" vertical="center"/>
    </xf>
    <xf numFmtId="177" fontId="0" fillId="0" borderId="14" xfId="0" applyNumberFormat="1" applyBorder="1" applyAlignment="1">
      <alignment horizontal="right" vertical="center"/>
    </xf>
    <xf numFmtId="177" fontId="1" fillId="0" borderId="2" xfId="0" applyNumberFormat="1" applyFont="1" applyBorder="1" applyAlignment="1">
      <alignment vertical="center"/>
    </xf>
    <xf numFmtId="9" fontId="0" fillId="0" borderId="2" xfId="0" applyNumberFormat="1" applyBorder="1" applyAlignment="1">
      <alignment vertical="center"/>
    </xf>
    <xf numFmtId="0" fontId="3" fillId="0" borderId="3" xfId="0" applyFont="1" applyBorder="1" applyAlignment="1">
      <alignment horizontal="left" vertical="center" shrinkToFit="1"/>
    </xf>
    <xf numFmtId="0" fontId="0" fillId="0" borderId="23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176" fontId="0" fillId="0" borderId="2" xfId="0" applyNumberFormat="1" applyBorder="1" applyAlignment="1">
      <alignment horizontal="right" vertical="center"/>
    </xf>
    <xf numFmtId="176" fontId="0" fillId="0" borderId="14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177" fontId="0" fillId="0" borderId="15" xfId="0" applyNumberForma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14" xfId="0" applyNumberFormat="1" applyFont="1" applyBorder="1" applyAlignment="1">
      <alignment horizontal="right" vertical="center"/>
    </xf>
    <xf numFmtId="177" fontId="0" fillId="0" borderId="16" xfId="0" applyNumberFormat="1" applyBorder="1" applyAlignment="1">
      <alignment horizontal="right" vertical="center"/>
    </xf>
    <xf numFmtId="0" fontId="3" fillId="0" borderId="23" xfId="0" applyFont="1" applyBorder="1" applyAlignment="1">
      <alignment horizontal="left" vertical="center" wrapText="1" shrinkToFit="1"/>
    </xf>
    <xf numFmtId="177" fontId="7" fillId="0" borderId="25" xfId="0" applyNumberFormat="1" applyFont="1" applyBorder="1" applyAlignment="1">
      <alignment vertical="center"/>
    </xf>
    <xf numFmtId="177" fontId="7" fillId="0" borderId="10" xfId="0" applyNumberFormat="1" applyFont="1" applyBorder="1" applyAlignment="1">
      <alignment vertical="center"/>
    </xf>
    <xf numFmtId="0" fontId="0" fillId="0" borderId="2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7" fillId="0" borderId="13" xfId="0" applyNumberFormat="1" applyFont="1" applyBorder="1" applyAlignment="1">
      <alignment vertical="center"/>
    </xf>
    <xf numFmtId="177" fontId="0" fillId="0" borderId="13" xfId="0" applyNumberForma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7" fontId="0" fillId="0" borderId="21" xfId="0" applyNumberFormat="1" applyBorder="1" applyAlignment="1">
      <alignment horizontal="right" vertical="center"/>
    </xf>
    <xf numFmtId="177" fontId="0" fillId="0" borderId="19" xfId="0" applyNumberFormat="1" applyBorder="1" applyAlignment="1">
      <alignment horizontal="right" vertical="center"/>
    </xf>
    <xf numFmtId="177" fontId="0" fillId="0" borderId="20" xfId="0" applyNumberFormat="1" applyBorder="1" applyAlignment="1">
      <alignment horizontal="right" vertical="center"/>
    </xf>
    <xf numFmtId="177" fontId="0" fillId="0" borderId="26" xfId="0" applyNumberFormat="1" applyBorder="1" applyAlignment="1">
      <alignment vertical="center"/>
    </xf>
    <xf numFmtId="178" fontId="0" fillId="0" borderId="1" xfId="0" applyNumberFormat="1" applyBorder="1" applyAlignment="1">
      <alignment vertical="center"/>
    </xf>
    <xf numFmtId="176" fontId="0" fillId="0" borderId="15" xfId="0" applyNumberFormat="1" applyBorder="1" applyAlignment="1">
      <alignment vertical="center"/>
    </xf>
    <xf numFmtId="176" fontId="0" fillId="0" borderId="13" xfId="0" applyNumberFormat="1" applyBorder="1" applyAlignment="1">
      <alignment vertical="center"/>
    </xf>
    <xf numFmtId="177" fontId="0" fillId="0" borderId="25" xfId="0" applyNumberForma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176" fontId="0" fillId="0" borderId="9" xfId="0" applyNumberFormat="1" applyBorder="1" applyAlignment="1">
      <alignment vertical="center"/>
    </xf>
    <xf numFmtId="176" fontId="8" fillId="0" borderId="33" xfId="1" applyNumberFormat="1" applyFont="1" applyBorder="1" applyAlignment="1">
      <alignment vertical="center" shrinkToFit="1"/>
    </xf>
    <xf numFmtId="176" fontId="8" fillId="0" borderId="34" xfId="1" applyNumberFormat="1" applyFont="1" applyBorder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</cellXfs>
  <cellStyles count="2">
    <cellStyle name="標準" xfId="0" builtinId="0"/>
    <cellStyle name="標準 2" xfId="1" xr:uid="{5B1D7C48-56D3-4DC2-977C-EEE7616A2E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Desktop\&#27700;&#29987;&#29289;&#21462;&#25201;&#39640;&#65288;&#24066;&#22580;&#31649;&#29702;&#12373;&#12435;&#12363;&#12425;\&#12356;R8%20&#27700;&#29987;&#29289;&#21462;&#25201;&#39640;&#22577;&#21578;&#65293;&#32207;&#25324;.xlsx" TargetMode="External"/><Relationship Id="rId1" Type="http://schemas.openxmlformats.org/officeDocument/2006/relationships/externalLinkPath" Target="file:///Z:\Desktop\&#27700;&#29987;&#29289;&#21462;&#25201;&#39640;&#65288;&#24066;&#22580;&#31649;&#29702;&#12373;&#12435;&#12363;&#12425;\&#12356;R8%20&#27700;&#29987;&#29289;&#21462;&#25201;&#39640;&#22577;&#21578;&#65293;&#32207;&#2532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１月"/>
      <sheetName val="２月"/>
      <sheetName val="３月"/>
      <sheetName val="４月"/>
      <sheetName val="５月"/>
      <sheetName val="６月"/>
      <sheetName val="7月"/>
      <sheetName val="８月"/>
      <sheetName val="９月"/>
      <sheetName val="10月"/>
      <sheetName val="11月"/>
      <sheetName val="12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I6">
            <v>103462177</v>
          </cell>
          <cell r="J6">
            <v>17691695641</v>
          </cell>
        </row>
        <row r="7">
          <cell r="I7">
            <v>93860543</v>
          </cell>
          <cell r="J7">
            <v>9056251271</v>
          </cell>
        </row>
        <row r="8">
          <cell r="I8">
            <v>50188</v>
          </cell>
          <cell r="J8">
            <v>67744017</v>
          </cell>
        </row>
        <row r="9">
          <cell r="I9">
            <v>44234</v>
          </cell>
          <cell r="J9">
            <v>59608078</v>
          </cell>
        </row>
        <row r="10">
          <cell r="I10">
            <v>3435468</v>
          </cell>
          <cell r="J10">
            <v>1763699822</v>
          </cell>
        </row>
        <row r="11">
          <cell r="I11">
            <v>3334554</v>
          </cell>
          <cell r="J11">
            <v>1664358441</v>
          </cell>
        </row>
        <row r="12">
          <cell r="I12">
            <v>38266</v>
          </cell>
          <cell r="J12">
            <v>71292647</v>
          </cell>
        </row>
        <row r="13">
          <cell r="I13">
            <v>38535</v>
          </cell>
          <cell r="J13">
            <v>70563802</v>
          </cell>
        </row>
        <row r="14">
          <cell r="I14">
            <v>0</v>
          </cell>
          <cell r="J14">
            <v>0</v>
          </cell>
        </row>
        <row r="15">
          <cell r="I15">
            <v>0</v>
          </cell>
          <cell r="J15">
            <v>0</v>
          </cell>
        </row>
        <row r="16">
          <cell r="I16">
            <v>0</v>
          </cell>
          <cell r="J16">
            <v>0</v>
          </cell>
        </row>
        <row r="17">
          <cell r="I17">
            <v>0</v>
          </cell>
          <cell r="J17">
            <v>0</v>
          </cell>
        </row>
        <row r="18">
          <cell r="I18">
            <v>1714887</v>
          </cell>
          <cell r="J18">
            <v>1369803149</v>
          </cell>
        </row>
        <row r="19">
          <cell r="I19">
            <v>1995916</v>
          </cell>
          <cell r="J19">
            <v>1566523645</v>
          </cell>
        </row>
        <row r="20">
          <cell r="I20">
            <v>35386</v>
          </cell>
          <cell r="J20">
            <v>25804599</v>
          </cell>
        </row>
        <row r="21">
          <cell r="I21">
            <v>49835</v>
          </cell>
          <cell r="J21">
            <v>35710824</v>
          </cell>
        </row>
        <row r="22">
          <cell r="I22">
            <v>3855140</v>
          </cell>
          <cell r="J22">
            <v>2358441889</v>
          </cell>
        </row>
        <row r="23">
          <cell r="I23">
            <v>4360792</v>
          </cell>
          <cell r="J23">
            <v>2474348003</v>
          </cell>
        </row>
      </sheetData>
      <sheetData sheetId="8">
        <row r="6">
          <cell r="G6">
            <v>12950032</v>
          </cell>
          <cell r="H6">
            <v>1976085098</v>
          </cell>
        </row>
        <row r="7">
          <cell r="G7">
            <v>5288582</v>
          </cell>
          <cell r="H7">
            <v>1044362156</v>
          </cell>
        </row>
        <row r="8">
          <cell r="G8">
            <v>30258</v>
          </cell>
          <cell r="H8">
            <v>44293641</v>
          </cell>
        </row>
        <row r="9">
          <cell r="G9">
            <v>14657</v>
          </cell>
          <cell r="H9">
            <v>25864305</v>
          </cell>
        </row>
        <row r="10">
          <cell r="G10">
            <v>432740</v>
          </cell>
          <cell r="H10">
            <v>223135484</v>
          </cell>
        </row>
        <row r="11">
          <cell r="G11">
            <v>450336</v>
          </cell>
          <cell r="H11">
            <v>181175400</v>
          </cell>
        </row>
        <row r="12">
          <cell r="G12">
            <v>4708</v>
          </cell>
          <cell r="H12">
            <v>9708849</v>
          </cell>
        </row>
        <row r="13">
          <cell r="G13">
            <v>4629</v>
          </cell>
          <cell r="H13">
            <v>8128429</v>
          </cell>
        </row>
        <row r="18">
          <cell r="G18">
            <v>537662</v>
          </cell>
          <cell r="H18">
            <v>453143629</v>
          </cell>
        </row>
        <row r="19">
          <cell r="G19">
            <v>627124</v>
          </cell>
          <cell r="H19">
            <v>451581167</v>
          </cell>
        </row>
        <row r="20">
          <cell r="G20">
            <v>2193</v>
          </cell>
          <cell r="H20">
            <v>2057047</v>
          </cell>
        </row>
        <row r="21">
          <cell r="G21">
            <v>5057</v>
          </cell>
          <cell r="H21">
            <v>3122673</v>
          </cell>
        </row>
        <row r="22">
          <cell r="G22">
            <v>300006</v>
          </cell>
          <cell r="H22">
            <v>219100304</v>
          </cell>
        </row>
        <row r="23">
          <cell r="G23">
            <v>321840</v>
          </cell>
          <cell r="H23">
            <v>198915731</v>
          </cell>
        </row>
      </sheetData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25B65-9B9B-41E1-AB95-E51DF53CD7D8}">
  <dimension ref="A1:L42"/>
  <sheetViews>
    <sheetView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" customWidth="1"/>
    <col min="9" max="10" width="13.6328125" customWidth="1"/>
  </cols>
  <sheetData>
    <row r="1" spans="1:12" ht="25" customHeight="1" x14ac:dyDescent="0.2">
      <c r="A1" s="5" t="s">
        <v>82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75</v>
      </c>
      <c r="I4" s="11" t="s">
        <v>76</v>
      </c>
      <c r="J4" s="13"/>
    </row>
    <row r="5" spans="1:12" ht="20.149999999999999" customHeight="1" x14ac:dyDescent="0.2">
      <c r="A5" s="17">
        <v>1</v>
      </c>
      <c r="B5" s="2">
        <v>0</v>
      </c>
      <c r="C5" s="3">
        <v>0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>
        <v>0</v>
      </c>
      <c r="C6" s="3">
        <v>0</v>
      </c>
      <c r="D6" s="4"/>
      <c r="E6" s="104" t="s">
        <v>15</v>
      </c>
      <c r="F6" s="105"/>
      <c r="G6" s="20">
        <v>7764604</v>
      </c>
      <c r="H6" s="51">
        <v>1990693738</v>
      </c>
      <c r="I6" s="18">
        <f>G6</f>
        <v>7764604</v>
      </c>
      <c r="J6" s="18">
        <f>H6</f>
        <v>1990693738</v>
      </c>
    </row>
    <row r="7" spans="1:12" ht="20.149999999999999" customHeight="1" x14ac:dyDescent="0.2">
      <c r="A7" s="17">
        <v>3</v>
      </c>
      <c r="B7" s="2">
        <v>0</v>
      </c>
      <c r="C7" s="3">
        <v>0</v>
      </c>
      <c r="D7" s="4"/>
      <c r="E7" s="21"/>
      <c r="F7" s="22" t="s">
        <v>2</v>
      </c>
      <c r="G7" s="24">
        <v>10035750</v>
      </c>
      <c r="H7" s="52">
        <v>1434739492</v>
      </c>
      <c r="I7" s="28">
        <f>G7</f>
        <v>10035750</v>
      </c>
      <c r="J7" s="28">
        <f>H7</f>
        <v>1434739492</v>
      </c>
      <c r="L7" s="1"/>
    </row>
    <row r="8" spans="1:12" ht="20.149999999999999" customHeight="1" x14ac:dyDescent="0.2">
      <c r="A8" s="17">
        <v>4</v>
      </c>
      <c r="B8" s="2">
        <v>0</v>
      </c>
      <c r="C8" s="3">
        <v>0</v>
      </c>
      <c r="D8" s="4"/>
      <c r="E8" s="104" t="s">
        <v>0</v>
      </c>
      <c r="F8" s="105"/>
      <c r="G8" s="18"/>
      <c r="H8" s="19"/>
      <c r="I8" s="18">
        <f>G8</f>
        <v>0</v>
      </c>
      <c r="J8" s="18">
        <f t="shared" ref="J8:J22" si="0">H8</f>
        <v>0</v>
      </c>
    </row>
    <row r="9" spans="1:12" ht="20.149999999999999" customHeight="1" x14ac:dyDescent="0.2">
      <c r="A9" s="17">
        <v>5</v>
      </c>
      <c r="B9" s="2">
        <v>8423</v>
      </c>
      <c r="C9" s="3">
        <v>10009839</v>
      </c>
      <c r="D9" s="4"/>
      <c r="E9" s="21"/>
      <c r="F9" s="22" t="s">
        <v>2</v>
      </c>
      <c r="G9" s="25">
        <v>3087</v>
      </c>
      <c r="H9" s="25">
        <v>2919726</v>
      </c>
      <c r="I9" s="28">
        <f>G9</f>
        <v>3087</v>
      </c>
      <c r="J9" s="28">
        <f t="shared" si="0"/>
        <v>2919726</v>
      </c>
    </row>
    <row r="10" spans="1:12" ht="20.149999999999999" customHeight="1" x14ac:dyDescent="0.2">
      <c r="A10" s="17">
        <v>6</v>
      </c>
      <c r="B10" s="2">
        <v>7092</v>
      </c>
      <c r="C10" s="3">
        <v>6108668</v>
      </c>
      <c r="D10" s="4"/>
      <c r="E10" s="104" t="s">
        <v>1</v>
      </c>
      <c r="F10" s="105"/>
      <c r="G10" s="20">
        <v>399416</v>
      </c>
      <c r="H10" s="51">
        <v>296461415</v>
      </c>
      <c r="I10" s="28">
        <f>G10</f>
        <v>399416</v>
      </c>
      <c r="J10" s="18">
        <f t="shared" si="0"/>
        <v>296461415</v>
      </c>
    </row>
    <row r="11" spans="1:12" ht="20.149999999999999" customHeight="1" x14ac:dyDescent="0.2">
      <c r="A11" s="17">
        <v>7</v>
      </c>
      <c r="B11" s="2">
        <v>271161</v>
      </c>
      <c r="C11" s="3">
        <v>159442514</v>
      </c>
      <c r="D11" s="4"/>
      <c r="E11" s="21"/>
      <c r="F11" s="22" t="s">
        <v>2</v>
      </c>
      <c r="G11" s="24">
        <v>462766</v>
      </c>
      <c r="H11" s="24">
        <v>307329260</v>
      </c>
      <c r="I11" s="28">
        <f>G11</f>
        <v>462766</v>
      </c>
      <c r="J11" s="28">
        <f t="shared" si="0"/>
        <v>307329260</v>
      </c>
    </row>
    <row r="12" spans="1:12" ht="20.149999999999999" customHeight="1" x14ac:dyDescent="0.2">
      <c r="A12" s="17">
        <v>8</v>
      </c>
      <c r="B12" s="2">
        <v>496917</v>
      </c>
      <c r="C12" s="3">
        <v>209488169</v>
      </c>
      <c r="D12" s="4"/>
      <c r="E12" s="104" t="s">
        <v>18</v>
      </c>
      <c r="F12" s="105"/>
      <c r="G12" s="18">
        <v>2447</v>
      </c>
      <c r="H12" s="19">
        <v>6904889</v>
      </c>
      <c r="I12" s="18">
        <f t="shared" ref="I12:I23" si="1">G12</f>
        <v>2447</v>
      </c>
      <c r="J12" s="18">
        <f t="shared" si="0"/>
        <v>6904889</v>
      </c>
      <c r="K12" s="1"/>
    </row>
    <row r="13" spans="1:12" ht="20.149999999999999" customHeight="1" x14ac:dyDescent="0.2">
      <c r="A13" s="17">
        <v>9</v>
      </c>
      <c r="B13" s="2">
        <v>99525</v>
      </c>
      <c r="C13" s="3">
        <v>54856610</v>
      </c>
      <c r="D13" s="4"/>
      <c r="E13" s="21"/>
      <c r="F13" s="22" t="s">
        <v>2</v>
      </c>
      <c r="G13" s="25">
        <v>4317</v>
      </c>
      <c r="H13" s="25">
        <v>7079703</v>
      </c>
      <c r="I13" s="28">
        <f t="shared" si="1"/>
        <v>4317</v>
      </c>
      <c r="J13" s="28">
        <f t="shared" si="0"/>
        <v>7079703</v>
      </c>
    </row>
    <row r="14" spans="1:12" ht="20.149999999999999" customHeight="1" x14ac:dyDescent="0.2">
      <c r="A14" s="17">
        <v>10</v>
      </c>
      <c r="B14" s="2">
        <v>483913</v>
      </c>
      <c r="C14" s="3">
        <v>169639690</v>
      </c>
      <c r="D14" s="4"/>
      <c r="E14" s="110" t="s">
        <v>65</v>
      </c>
      <c r="F14" s="111"/>
      <c r="G14" s="18"/>
      <c r="H14" s="83"/>
      <c r="I14" s="18">
        <f t="shared" si="1"/>
        <v>0</v>
      </c>
      <c r="J14" s="18">
        <f t="shared" si="0"/>
        <v>0</v>
      </c>
    </row>
    <row r="15" spans="1:12" ht="20.149999999999999" customHeight="1" x14ac:dyDescent="0.2">
      <c r="A15" s="17">
        <v>11</v>
      </c>
      <c r="B15" s="2">
        <v>0</v>
      </c>
      <c r="C15" s="3">
        <v>0</v>
      </c>
      <c r="D15" s="4"/>
      <c r="E15" s="21"/>
      <c r="F15" s="22" t="s">
        <v>2</v>
      </c>
      <c r="G15" s="23"/>
      <c r="H15" s="82"/>
      <c r="I15" s="28">
        <f t="shared" si="1"/>
        <v>0</v>
      </c>
      <c r="J15" s="28">
        <f t="shared" si="0"/>
        <v>0</v>
      </c>
    </row>
    <row r="16" spans="1:12" ht="20.149999999999999" customHeight="1" x14ac:dyDescent="0.2">
      <c r="A16" s="17">
        <v>12</v>
      </c>
      <c r="B16" s="2">
        <v>106122</v>
      </c>
      <c r="C16" s="3">
        <v>59215973</v>
      </c>
      <c r="D16" s="4"/>
      <c r="E16" s="104" t="s">
        <v>19</v>
      </c>
      <c r="F16" s="105"/>
      <c r="G16" s="20"/>
      <c r="H16" s="20"/>
      <c r="I16" s="18">
        <f t="shared" si="1"/>
        <v>0</v>
      </c>
      <c r="J16" s="18">
        <f t="shared" si="0"/>
        <v>0</v>
      </c>
    </row>
    <row r="17" spans="1:10" ht="20.149999999999999" customHeight="1" x14ac:dyDescent="0.2">
      <c r="A17" s="17">
        <v>13</v>
      </c>
      <c r="B17" s="2">
        <v>16983</v>
      </c>
      <c r="C17" s="3">
        <v>9497378</v>
      </c>
      <c r="D17" s="4"/>
      <c r="E17" s="21"/>
      <c r="F17" s="22" t="s">
        <v>2</v>
      </c>
      <c r="G17" s="28"/>
      <c r="H17" s="28"/>
      <c r="I17" s="28">
        <f t="shared" si="1"/>
        <v>0</v>
      </c>
      <c r="J17" s="28">
        <f t="shared" si="0"/>
        <v>0</v>
      </c>
    </row>
    <row r="18" spans="1:10" ht="20.149999999999999" customHeight="1" x14ac:dyDescent="0.2">
      <c r="A18" s="17">
        <v>14</v>
      </c>
      <c r="B18" s="2">
        <v>7286</v>
      </c>
      <c r="C18" s="3">
        <v>4541916</v>
      </c>
      <c r="D18" s="4"/>
      <c r="E18" s="114" t="s">
        <v>6</v>
      </c>
      <c r="F18" s="115"/>
      <c r="G18" s="18">
        <v>302871</v>
      </c>
      <c r="H18" s="18">
        <v>365519580</v>
      </c>
      <c r="I18" s="18">
        <f t="shared" si="1"/>
        <v>302871</v>
      </c>
      <c r="J18" s="18">
        <f t="shared" si="0"/>
        <v>365519580</v>
      </c>
    </row>
    <row r="19" spans="1:10" ht="20.149999999999999" customHeight="1" x14ac:dyDescent="0.2">
      <c r="A19" s="17">
        <v>15</v>
      </c>
      <c r="B19" s="2">
        <v>77428</v>
      </c>
      <c r="C19" s="3">
        <v>41235589</v>
      </c>
      <c r="D19" s="4"/>
      <c r="E19" s="21"/>
      <c r="F19" s="22" t="s">
        <v>2</v>
      </c>
      <c r="G19" s="25">
        <v>263627</v>
      </c>
      <c r="H19" s="25">
        <v>302374743</v>
      </c>
      <c r="I19" s="28">
        <f t="shared" si="1"/>
        <v>263627</v>
      </c>
      <c r="J19" s="28">
        <f t="shared" si="0"/>
        <v>302374743</v>
      </c>
    </row>
    <row r="20" spans="1:10" ht="20.149999999999999" customHeight="1" x14ac:dyDescent="0.2">
      <c r="A20" s="17">
        <v>16</v>
      </c>
      <c r="B20" s="2">
        <v>614150</v>
      </c>
      <c r="C20" s="3">
        <v>224733676</v>
      </c>
      <c r="D20" s="4"/>
      <c r="E20" s="104" t="s">
        <v>5</v>
      </c>
      <c r="F20" s="105"/>
      <c r="G20" s="20">
        <v>3368</v>
      </c>
      <c r="H20" s="51">
        <v>2299119</v>
      </c>
      <c r="I20" s="18">
        <f t="shared" si="1"/>
        <v>3368</v>
      </c>
      <c r="J20" s="18">
        <f t="shared" si="0"/>
        <v>2299119</v>
      </c>
    </row>
    <row r="21" spans="1:10" ht="20.149999999999999" customHeight="1" x14ac:dyDescent="0.2">
      <c r="A21" s="17">
        <v>17</v>
      </c>
      <c r="B21" s="2">
        <v>594261</v>
      </c>
      <c r="C21" s="3">
        <v>182181042</v>
      </c>
      <c r="D21" s="4"/>
      <c r="E21" s="21"/>
      <c r="F21" s="22" t="s">
        <v>2</v>
      </c>
      <c r="G21" s="24">
        <v>5684</v>
      </c>
      <c r="H21" s="24">
        <v>3857652</v>
      </c>
      <c r="I21" s="28">
        <f t="shared" si="1"/>
        <v>5684</v>
      </c>
      <c r="J21" s="28">
        <f t="shared" si="0"/>
        <v>3857652</v>
      </c>
    </row>
    <row r="22" spans="1:10" ht="20.149999999999999" customHeight="1" x14ac:dyDescent="0.2">
      <c r="A22" s="17">
        <v>18</v>
      </c>
      <c r="B22" s="2">
        <v>0</v>
      </c>
      <c r="C22" s="3">
        <v>0</v>
      </c>
      <c r="D22" s="4"/>
      <c r="E22" s="104" t="s">
        <v>20</v>
      </c>
      <c r="F22" s="105"/>
      <c r="G22" s="18">
        <v>173765</v>
      </c>
      <c r="H22" s="19">
        <v>144995065</v>
      </c>
      <c r="I22" s="18">
        <f t="shared" si="1"/>
        <v>173765</v>
      </c>
      <c r="J22" s="28">
        <f t="shared" si="0"/>
        <v>144995065</v>
      </c>
    </row>
    <row r="23" spans="1:10" ht="20.149999999999999" customHeight="1" thickBot="1" x14ac:dyDescent="0.25">
      <c r="A23" s="17">
        <v>19</v>
      </c>
      <c r="B23" s="2">
        <v>1085046</v>
      </c>
      <c r="C23" s="3">
        <v>270318275</v>
      </c>
      <c r="D23" s="4"/>
      <c r="E23" s="30"/>
      <c r="F23" s="31" t="s">
        <v>2</v>
      </c>
      <c r="G23" s="23">
        <v>253582</v>
      </c>
      <c r="H23" s="86">
        <v>231108778</v>
      </c>
      <c r="I23" s="24">
        <f t="shared" si="1"/>
        <v>253582</v>
      </c>
      <c r="J23" s="24">
        <f>H23</f>
        <v>231108778</v>
      </c>
    </row>
    <row r="24" spans="1:10" ht="20.149999999999999" customHeight="1" thickBot="1" x14ac:dyDescent="0.25">
      <c r="A24" s="17">
        <v>20</v>
      </c>
      <c r="B24" s="2">
        <v>1433062</v>
      </c>
      <c r="C24" s="3">
        <v>297165421</v>
      </c>
      <c r="D24" s="4"/>
      <c r="E24" s="106" t="s">
        <v>3</v>
      </c>
      <c r="F24" s="107"/>
      <c r="G24" s="32">
        <f>G6+G8+G10+G12+G14+G16+G18+G20+G22</f>
        <v>8646471</v>
      </c>
      <c r="H24" s="33">
        <f>H6+H8+H10+H12+H14+H16+H18+H20+H22</f>
        <v>2806873806</v>
      </c>
      <c r="I24" s="92">
        <f t="shared" ref="G24:J25" si="2">I6+I8+I10+I12+I14+I16+I18+I20+I22</f>
        <v>8646471</v>
      </c>
      <c r="J24" s="33">
        <f t="shared" si="2"/>
        <v>2806873806</v>
      </c>
    </row>
    <row r="25" spans="1:10" ht="20.149999999999999" customHeight="1" x14ac:dyDescent="0.2">
      <c r="A25" s="17">
        <v>21</v>
      </c>
      <c r="B25" s="2">
        <v>421841</v>
      </c>
      <c r="C25" s="3">
        <v>147021007</v>
      </c>
      <c r="D25" s="4"/>
      <c r="E25" s="34"/>
      <c r="F25" s="35" t="s">
        <v>4</v>
      </c>
      <c r="G25" s="36">
        <f t="shared" si="2"/>
        <v>11028813</v>
      </c>
      <c r="H25" s="36">
        <f t="shared" si="2"/>
        <v>2289409354</v>
      </c>
      <c r="I25" s="36">
        <f t="shared" si="2"/>
        <v>11028813</v>
      </c>
      <c r="J25" s="36">
        <f t="shared" si="2"/>
        <v>2289409354</v>
      </c>
    </row>
    <row r="26" spans="1:10" ht="20.149999999999999" customHeight="1" x14ac:dyDescent="0.2">
      <c r="A26" s="17">
        <v>22</v>
      </c>
      <c r="B26" s="2">
        <v>81815</v>
      </c>
      <c r="C26" s="3">
        <v>58267097</v>
      </c>
      <c r="D26" s="4"/>
      <c r="E26" s="108" t="s">
        <v>21</v>
      </c>
      <c r="F26" s="109"/>
      <c r="G26" s="50">
        <f>G24/G25</f>
        <v>0.78398926520922962</v>
      </c>
      <c r="H26" s="50">
        <f>H24/H25</f>
        <v>1.2260253069622078</v>
      </c>
      <c r="I26" s="37">
        <f>I24/I25</f>
        <v>0.78398926520922962</v>
      </c>
      <c r="J26" s="37">
        <f>J24/J25</f>
        <v>1.2260253069622078</v>
      </c>
    </row>
    <row r="27" spans="1:10" ht="20.149999999999999" customHeight="1" x14ac:dyDescent="0.2">
      <c r="A27" s="17">
        <v>23</v>
      </c>
      <c r="B27" s="2">
        <v>18978</v>
      </c>
      <c r="C27" s="3">
        <v>11696417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2256</v>
      </c>
      <c r="C28" s="3">
        <v>2472492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0</v>
      </c>
      <c r="C29" s="3">
        <v>0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186951</v>
      </c>
      <c r="C30" s="3">
        <v>73268081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755227</v>
      </c>
      <c r="C31" s="3">
        <v>152218544</v>
      </c>
      <c r="D31" s="4"/>
      <c r="E31" s="4"/>
      <c r="F31" s="40"/>
      <c r="G31" s="40"/>
      <c r="H31" s="40"/>
      <c r="I31" s="59"/>
      <c r="J31" s="40"/>
    </row>
    <row r="32" spans="1:10" ht="20.149999999999999" customHeight="1" x14ac:dyDescent="0.2">
      <c r="A32" s="17">
        <v>28</v>
      </c>
      <c r="B32" s="2">
        <v>801906</v>
      </c>
      <c r="C32" s="3">
        <v>273240026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423832</v>
      </c>
      <c r="C33" s="3">
        <v>155629415</v>
      </c>
      <c r="D33" s="4"/>
      <c r="E33" s="4"/>
      <c r="F33" s="40"/>
      <c r="G33" s="40"/>
      <c r="H33" s="40"/>
      <c r="I33" s="4"/>
      <c r="J33" s="4"/>
    </row>
    <row r="34" spans="1:10" ht="20.149999999999999" customHeight="1" x14ac:dyDescent="0.2">
      <c r="A34" s="17">
        <v>30</v>
      </c>
      <c r="B34" s="2">
        <v>319238</v>
      </c>
      <c r="C34" s="3">
        <v>139567981</v>
      </c>
      <c r="D34" s="4"/>
      <c r="E34" s="4"/>
      <c r="F34" s="40"/>
      <c r="G34" s="40"/>
      <c r="H34" s="40"/>
      <c r="I34" s="4"/>
      <c r="J34" s="4"/>
    </row>
    <row r="35" spans="1:10" ht="20.149999999999999" customHeight="1" thickBot="1" x14ac:dyDescent="0.25">
      <c r="A35" s="17">
        <v>31</v>
      </c>
      <c r="B35" s="2">
        <v>333058</v>
      </c>
      <c r="C35" s="3">
        <v>95057986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8646471</v>
      </c>
      <c r="C36" s="41">
        <f>SUM(C5:C35)</f>
        <v>2806873806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8" t="s">
        <v>4</v>
      </c>
      <c r="B37" s="49">
        <v>11028813</v>
      </c>
      <c r="C37" s="100">
        <v>2289409354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50">
        <f>B36/B37</f>
        <v>0.78398926520922962</v>
      </c>
      <c r="C38" s="37">
        <f>C36/C37</f>
        <v>1.2260253069622078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66" t="s">
        <v>77</v>
      </c>
      <c r="B39" s="41">
        <f>B36</f>
        <v>8646471</v>
      </c>
      <c r="C39" s="41">
        <f>C36</f>
        <v>2806873806</v>
      </c>
      <c r="D39" s="4"/>
      <c r="E39" s="4"/>
      <c r="F39" s="4"/>
      <c r="G39" s="42"/>
      <c r="H39" s="4"/>
      <c r="I39" s="4"/>
      <c r="J39" s="4"/>
    </row>
    <row r="40" spans="1:10" ht="20.149999999999999" customHeight="1" x14ac:dyDescent="0.2">
      <c r="A40" s="48" t="s">
        <v>23</v>
      </c>
      <c r="B40" s="49">
        <f>B37</f>
        <v>11028813</v>
      </c>
      <c r="C40" s="49">
        <f>C37</f>
        <v>2289409354</v>
      </c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0.78398926520922962</v>
      </c>
      <c r="C41" s="50">
        <f>C39/C40</f>
        <v>1.2260253069622078</v>
      </c>
      <c r="D41" s="4"/>
      <c r="E41" s="4"/>
      <c r="F41" s="4"/>
      <c r="G41" s="4"/>
      <c r="H41" s="4"/>
      <c r="I41" s="4"/>
      <c r="J41" s="4"/>
    </row>
    <row r="42" spans="1:10" x14ac:dyDescent="0.2">
      <c r="F42" s="1"/>
    </row>
  </sheetData>
  <mergeCells count="12">
    <mergeCell ref="E24:F24"/>
    <mergeCell ref="E26:F26"/>
    <mergeCell ref="E22:F22"/>
    <mergeCell ref="E16:F16"/>
    <mergeCell ref="E18:F18"/>
    <mergeCell ref="E20:F20"/>
    <mergeCell ref="E3:G3"/>
    <mergeCell ref="E14:F14"/>
    <mergeCell ref="E6:F6"/>
    <mergeCell ref="E8:F8"/>
    <mergeCell ref="E10:F10"/>
    <mergeCell ref="E12:F1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04046F-FD66-4E14-80F8-23E5D3184ADD}">
  <dimension ref="A1:J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.453125" customWidth="1"/>
    <col min="9" max="10" width="13.6328125" customWidth="1"/>
  </cols>
  <sheetData>
    <row r="1" spans="1:10" ht="25" customHeight="1" x14ac:dyDescent="0.2">
      <c r="A1" s="5" t="s">
        <v>83</v>
      </c>
      <c r="B1" s="4"/>
      <c r="C1" s="4"/>
      <c r="D1" s="4"/>
      <c r="E1" s="4"/>
      <c r="F1" s="4"/>
      <c r="G1" s="4"/>
      <c r="H1" s="4"/>
      <c r="I1" s="4"/>
      <c r="J1" s="4"/>
    </row>
    <row r="2" spans="1:10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0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0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8</v>
      </c>
      <c r="I4" s="11" t="s">
        <v>7</v>
      </c>
      <c r="J4" s="13"/>
    </row>
    <row r="5" spans="1:10" ht="20.149999999999999" customHeight="1" x14ac:dyDescent="0.2">
      <c r="A5" s="17">
        <v>1</v>
      </c>
      <c r="B5" s="2">
        <v>0</v>
      </c>
      <c r="C5" s="3">
        <v>0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0" ht="20.149999999999999" customHeight="1" x14ac:dyDescent="0.2">
      <c r="A6" s="17">
        <v>2</v>
      </c>
      <c r="B6" s="2">
        <v>178207</v>
      </c>
      <c r="C6" s="3">
        <v>82159072</v>
      </c>
      <c r="D6" s="4"/>
      <c r="E6" s="104" t="s">
        <v>15</v>
      </c>
      <c r="F6" s="105"/>
      <c r="G6" s="20">
        <v>18119788</v>
      </c>
      <c r="H6" s="51">
        <v>2807728700</v>
      </c>
      <c r="I6" s="18">
        <f>'１月'!I6+'２月'!G6</f>
        <v>25884392</v>
      </c>
      <c r="J6" s="18">
        <f>'１月'!J6+'２月'!H6</f>
        <v>4798422438</v>
      </c>
    </row>
    <row r="7" spans="1:10" ht="20.149999999999999" customHeight="1" x14ac:dyDescent="0.2">
      <c r="A7" s="17">
        <v>3</v>
      </c>
      <c r="B7" s="2">
        <v>1366150</v>
      </c>
      <c r="C7" s="3">
        <v>300442941</v>
      </c>
      <c r="D7" s="4"/>
      <c r="E7" s="21"/>
      <c r="F7" s="22" t="s">
        <v>2</v>
      </c>
      <c r="G7" s="24">
        <v>11418442</v>
      </c>
      <c r="H7" s="52">
        <v>1078819402</v>
      </c>
      <c r="I7" s="28">
        <f>'１月'!I7+'２月'!G7</f>
        <v>21454192</v>
      </c>
      <c r="J7" s="28">
        <f>'１月'!J7+'２月'!H7</f>
        <v>2513558894</v>
      </c>
    </row>
    <row r="8" spans="1:10" ht="20.149999999999999" customHeight="1" x14ac:dyDescent="0.2">
      <c r="A8" s="17">
        <v>4</v>
      </c>
      <c r="B8" s="2">
        <v>644702</v>
      </c>
      <c r="C8" s="3">
        <v>167359931</v>
      </c>
      <c r="D8" s="4"/>
      <c r="E8" s="104" t="s">
        <v>0</v>
      </c>
      <c r="F8" s="105"/>
      <c r="G8" s="18">
        <v>3881</v>
      </c>
      <c r="H8" s="19">
        <v>5295920</v>
      </c>
      <c r="I8" s="18">
        <f>'１月'!I8+'２月'!G8</f>
        <v>3881</v>
      </c>
      <c r="J8" s="18">
        <f>'１月'!J8+'２月'!H8</f>
        <v>5295920</v>
      </c>
    </row>
    <row r="9" spans="1:10" ht="20.149999999999999" customHeight="1" x14ac:dyDescent="0.2">
      <c r="A9" s="17">
        <v>5</v>
      </c>
      <c r="B9" s="2">
        <v>660016</v>
      </c>
      <c r="C9" s="3">
        <v>184126649</v>
      </c>
      <c r="D9" s="4"/>
      <c r="E9" s="21"/>
      <c r="F9" s="22" t="s">
        <v>2</v>
      </c>
      <c r="G9" s="25">
        <v>826</v>
      </c>
      <c r="H9" s="25">
        <v>1074092</v>
      </c>
      <c r="I9" s="28">
        <f>'１月'!I9+'２月'!G9</f>
        <v>3913</v>
      </c>
      <c r="J9" s="28">
        <f>'１月'!J9+'２月'!H9</f>
        <v>3993818</v>
      </c>
    </row>
    <row r="10" spans="1:10" ht="20.149999999999999" customHeight="1" x14ac:dyDescent="0.2">
      <c r="A10" s="17">
        <v>6</v>
      </c>
      <c r="B10" s="2">
        <v>687793</v>
      </c>
      <c r="C10" s="3">
        <v>177027642</v>
      </c>
      <c r="D10" s="4"/>
      <c r="E10" s="104" t="s">
        <v>1</v>
      </c>
      <c r="F10" s="105"/>
      <c r="G10" s="20">
        <v>545747</v>
      </c>
      <c r="H10" s="51">
        <v>325978550</v>
      </c>
      <c r="I10" s="18">
        <f>'１月'!I10+'２月'!G10</f>
        <v>945163</v>
      </c>
      <c r="J10" s="18">
        <f>'１月'!J10+'２月'!H10</f>
        <v>622439965</v>
      </c>
    </row>
    <row r="11" spans="1:10" ht="20.149999999999999" customHeight="1" x14ac:dyDescent="0.2">
      <c r="A11" s="17">
        <v>7</v>
      </c>
      <c r="B11" s="2">
        <v>964199</v>
      </c>
      <c r="C11" s="3">
        <v>207258840</v>
      </c>
      <c r="D11" s="4"/>
      <c r="E11" s="21"/>
      <c r="F11" s="22" t="s">
        <v>2</v>
      </c>
      <c r="G11" s="24">
        <v>448736</v>
      </c>
      <c r="H11" s="24">
        <v>317186756</v>
      </c>
      <c r="I11" s="28">
        <f>'１月'!I11+'２月'!G11</f>
        <v>911502</v>
      </c>
      <c r="J11" s="28">
        <f>'１月'!J11+'２月'!H11</f>
        <v>624516016</v>
      </c>
    </row>
    <row r="12" spans="1:10" ht="20.149999999999999" customHeight="1" x14ac:dyDescent="0.2">
      <c r="A12" s="17">
        <v>8</v>
      </c>
      <c r="B12" s="2">
        <v>0</v>
      </c>
      <c r="C12" s="3">
        <v>0</v>
      </c>
      <c r="D12" s="4"/>
      <c r="E12" s="104" t="s">
        <v>18</v>
      </c>
      <c r="F12" s="105"/>
      <c r="G12" s="18">
        <v>4629</v>
      </c>
      <c r="H12" s="19">
        <v>7764505</v>
      </c>
      <c r="I12" s="18">
        <f>'１月'!I12+'２月'!G12</f>
        <v>7076</v>
      </c>
      <c r="J12" s="18">
        <f>'１月'!J12+'２月'!H12</f>
        <v>14669394</v>
      </c>
    </row>
    <row r="13" spans="1:10" ht="20.149999999999999" customHeight="1" x14ac:dyDescent="0.2">
      <c r="A13" s="17">
        <v>9</v>
      </c>
      <c r="B13" s="2">
        <v>95711</v>
      </c>
      <c r="C13" s="3">
        <v>26334947</v>
      </c>
      <c r="D13" s="4"/>
      <c r="E13" s="21"/>
      <c r="F13" s="22" t="s">
        <v>2</v>
      </c>
      <c r="G13" s="25">
        <v>4224</v>
      </c>
      <c r="H13" s="25">
        <v>6902639</v>
      </c>
      <c r="I13" s="28">
        <f>'１月'!I13+'２月'!G13</f>
        <v>8541</v>
      </c>
      <c r="J13" s="28">
        <f>'１月'!J13+'２月'!H13</f>
        <v>13982342</v>
      </c>
    </row>
    <row r="14" spans="1:10" ht="20.149999999999999" customHeight="1" x14ac:dyDescent="0.2">
      <c r="A14" s="17">
        <v>10</v>
      </c>
      <c r="B14" s="2">
        <v>318466</v>
      </c>
      <c r="C14" s="3">
        <v>50565454</v>
      </c>
      <c r="D14" s="4"/>
      <c r="E14" s="110" t="s">
        <v>65</v>
      </c>
      <c r="F14" s="111"/>
      <c r="G14" s="20"/>
      <c r="H14" s="57"/>
      <c r="I14" s="18">
        <f>'１月'!I14+'２月'!G14</f>
        <v>0</v>
      </c>
      <c r="J14" s="18">
        <f>'１月'!J14+'２月'!H14</f>
        <v>0</v>
      </c>
    </row>
    <row r="15" spans="1:10" ht="20.149999999999999" customHeight="1" x14ac:dyDescent="0.2">
      <c r="A15" s="17">
        <v>11</v>
      </c>
      <c r="B15" s="2">
        <v>695937</v>
      </c>
      <c r="C15" s="3">
        <v>176494508</v>
      </c>
      <c r="D15" s="4"/>
      <c r="E15" s="21"/>
      <c r="F15" s="22" t="s">
        <v>2</v>
      </c>
      <c r="G15" s="24"/>
      <c r="H15" s="58"/>
      <c r="I15" s="28">
        <f>'１月'!I15+'２月'!G15</f>
        <v>0</v>
      </c>
      <c r="J15" s="28">
        <f>'１月'!J15+'２月'!H15</f>
        <v>0</v>
      </c>
    </row>
    <row r="16" spans="1:10" ht="20.149999999999999" customHeight="1" x14ac:dyDescent="0.2">
      <c r="A16" s="17">
        <v>12</v>
      </c>
      <c r="B16" s="2">
        <v>850495</v>
      </c>
      <c r="C16" s="3">
        <v>191929250</v>
      </c>
      <c r="D16" s="4"/>
      <c r="E16" s="104" t="s">
        <v>66</v>
      </c>
      <c r="F16" s="105"/>
      <c r="G16" s="20"/>
      <c r="H16" s="20"/>
      <c r="I16" s="18">
        <f>'１月'!I16+'２月'!G16</f>
        <v>0</v>
      </c>
      <c r="J16" s="18">
        <f>'１月'!J16+'２月'!H16</f>
        <v>0</v>
      </c>
    </row>
    <row r="17" spans="1:10" ht="20.149999999999999" customHeight="1" x14ac:dyDescent="0.2">
      <c r="A17" s="17">
        <v>13</v>
      </c>
      <c r="B17" s="2">
        <v>1854055</v>
      </c>
      <c r="C17" s="3">
        <v>277019435</v>
      </c>
      <c r="D17" s="4"/>
      <c r="E17" s="21"/>
      <c r="F17" s="22" t="s">
        <v>2</v>
      </c>
      <c r="G17" s="28"/>
      <c r="H17" s="28"/>
      <c r="I17" s="28">
        <f>'１月'!I17+'２月'!G17</f>
        <v>0</v>
      </c>
      <c r="J17" s="28">
        <f>'１月'!J17+'２月'!H17</f>
        <v>0</v>
      </c>
    </row>
    <row r="18" spans="1:10" ht="20.149999999999999" customHeight="1" x14ac:dyDescent="0.2">
      <c r="A18" s="17">
        <v>14</v>
      </c>
      <c r="B18" s="2">
        <v>718214</v>
      </c>
      <c r="C18" s="3">
        <v>122659776</v>
      </c>
      <c r="D18" s="4"/>
      <c r="E18" s="114" t="s">
        <v>6</v>
      </c>
      <c r="F18" s="115"/>
      <c r="G18" s="18">
        <v>317442</v>
      </c>
      <c r="H18" s="18">
        <v>302169949</v>
      </c>
      <c r="I18" s="18">
        <f>'１月'!I18+'２月'!G18</f>
        <v>620313</v>
      </c>
      <c r="J18" s="18">
        <f>'１月'!J18+'２月'!H18</f>
        <v>667689529</v>
      </c>
    </row>
    <row r="19" spans="1:10" ht="20.149999999999999" customHeight="1" x14ac:dyDescent="0.2">
      <c r="A19" s="17">
        <v>15</v>
      </c>
      <c r="B19" s="2">
        <v>0</v>
      </c>
      <c r="C19" s="3">
        <v>0</v>
      </c>
      <c r="D19" s="4"/>
      <c r="E19" s="21"/>
      <c r="F19" s="22" t="s">
        <v>2</v>
      </c>
      <c r="G19" s="25">
        <v>447892</v>
      </c>
      <c r="H19" s="25">
        <v>433887820</v>
      </c>
      <c r="I19" s="28">
        <f>'１月'!I19+'２月'!G19</f>
        <v>711519</v>
      </c>
      <c r="J19" s="28">
        <f>'１月'!J19+'２月'!H19</f>
        <v>736262563</v>
      </c>
    </row>
    <row r="20" spans="1:10" ht="20.149999999999999" customHeight="1" x14ac:dyDescent="0.2">
      <c r="A20" s="17">
        <v>16</v>
      </c>
      <c r="B20" s="2">
        <v>538691</v>
      </c>
      <c r="C20" s="3">
        <v>106237754</v>
      </c>
      <c r="D20" s="4"/>
      <c r="E20" s="104" t="s">
        <v>5</v>
      </c>
      <c r="F20" s="105"/>
      <c r="G20" s="18">
        <v>3372</v>
      </c>
      <c r="H20" s="19">
        <v>2905400</v>
      </c>
      <c r="I20" s="18">
        <f>'１月'!I20+'２月'!G20</f>
        <v>6740</v>
      </c>
      <c r="J20" s="18">
        <f>'１月'!J20+'２月'!H20</f>
        <v>5204519</v>
      </c>
    </row>
    <row r="21" spans="1:10" ht="20.149999999999999" customHeight="1" x14ac:dyDescent="0.2">
      <c r="A21" s="17">
        <v>17</v>
      </c>
      <c r="B21" s="2">
        <v>1156967</v>
      </c>
      <c r="C21" s="3">
        <v>189848558</v>
      </c>
      <c r="D21" s="4"/>
      <c r="E21" s="21"/>
      <c r="F21" s="22" t="s">
        <v>2</v>
      </c>
      <c r="G21" s="23">
        <v>3796</v>
      </c>
      <c r="H21" s="95">
        <v>2788585</v>
      </c>
      <c r="I21" s="28">
        <f>'１月'!I21+'２月'!G21</f>
        <v>9480</v>
      </c>
      <c r="J21" s="28">
        <f>'１月'!J21+'２月'!H21</f>
        <v>6646237</v>
      </c>
    </row>
    <row r="22" spans="1:10" ht="20.149999999999999" customHeight="1" x14ac:dyDescent="0.2">
      <c r="A22" s="17">
        <v>18</v>
      </c>
      <c r="B22" s="2">
        <v>1080288</v>
      </c>
      <c r="C22" s="3">
        <v>177209633</v>
      </c>
      <c r="D22" s="4"/>
      <c r="E22" s="104" t="s">
        <v>20</v>
      </c>
      <c r="F22" s="105"/>
      <c r="G22" s="18">
        <v>317211</v>
      </c>
      <c r="H22" s="19">
        <v>200021866</v>
      </c>
      <c r="I22" s="18">
        <f>'１月'!I22+'２月'!G22</f>
        <v>490976</v>
      </c>
      <c r="J22" s="18">
        <f>'１月'!J22+'２月'!H22</f>
        <v>345016931</v>
      </c>
    </row>
    <row r="23" spans="1:10" ht="20.149999999999999" customHeight="1" thickBot="1" x14ac:dyDescent="0.25">
      <c r="A23" s="17">
        <v>19</v>
      </c>
      <c r="B23" s="2">
        <v>678572</v>
      </c>
      <c r="C23" s="3">
        <v>166149800</v>
      </c>
      <c r="D23" s="4"/>
      <c r="E23" s="30"/>
      <c r="F23" s="31" t="s">
        <v>2</v>
      </c>
      <c r="G23" s="23">
        <v>284298</v>
      </c>
      <c r="H23" s="95">
        <v>308485246</v>
      </c>
      <c r="I23" s="24">
        <f>'１月'!I23+'２月'!G23</f>
        <v>537880</v>
      </c>
      <c r="J23" s="24">
        <f>'１月'!J23+'２月'!H23</f>
        <v>539594024</v>
      </c>
    </row>
    <row r="24" spans="1:10" ht="20.149999999999999" customHeight="1" thickBot="1" x14ac:dyDescent="0.25">
      <c r="A24" s="17">
        <v>20</v>
      </c>
      <c r="B24" s="2">
        <v>335596</v>
      </c>
      <c r="C24" s="3">
        <v>63412517</v>
      </c>
      <c r="D24" s="4"/>
      <c r="E24" s="106" t="s">
        <v>3</v>
      </c>
      <c r="F24" s="107"/>
      <c r="G24" s="32">
        <f t="shared" ref="G24:J25" si="0">G6+G8+G10+G12+G14+G16+G18+G20+G22</f>
        <v>19312070</v>
      </c>
      <c r="H24" s="33">
        <f t="shared" si="0"/>
        <v>3651864890</v>
      </c>
      <c r="I24" s="92">
        <f>I6+I8+I10+I12+I14+I16+I18+I20+I22</f>
        <v>27958541</v>
      </c>
      <c r="J24" s="33">
        <f t="shared" si="0"/>
        <v>6458738696</v>
      </c>
    </row>
    <row r="25" spans="1:10" ht="20.149999999999999" customHeight="1" x14ac:dyDescent="0.2">
      <c r="A25" s="17">
        <v>21</v>
      </c>
      <c r="B25" s="2">
        <v>1711309</v>
      </c>
      <c r="C25" s="3">
        <v>225317413</v>
      </c>
      <c r="D25" s="4"/>
      <c r="E25" s="34"/>
      <c r="F25" s="35" t="s">
        <v>4</v>
      </c>
      <c r="G25" s="36">
        <f>G7+G9+G11+G13+G15+G17+G19+G21+G23</f>
        <v>12608214</v>
      </c>
      <c r="H25" s="36">
        <f t="shared" si="0"/>
        <v>2149144540</v>
      </c>
      <c r="I25" s="36">
        <f>I7+I9+I11+I13+I15+I17+I19+I21+I23</f>
        <v>23637027</v>
      </c>
      <c r="J25" s="36">
        <f>J7+J9+J11+J13+J15+J17+J19+J21+J23</f>
        <v>4438553894</v>
      </c>
    </row>
    <row r="26" spans="1:10" ht="20.149999999999999" customHeight="1" x14ac:dyDescent="0.2">
      <c r="A26" s="17">
        <v>22</v>
      </c>
      <c r="B26" s="2">
        <v>0</v>
      </c>
      <c r="C26" s="3">
        <v>0</v>
      </c>
      <c r="D26" s="4"/>
      <c r="E26" s="108" t="s">
        <v>21</v>
      </c>
      <c r="F26" s="109"/>
      <c r="G26" s="50">
        <f>G24/G25</f>
        <v>1.5317054421823741</v>
      </c>
      <c r="H26" s="50">
        <f>H24/H25</f>
        <v>1.6992179083497101</v>
      </c>
      <c r="I26" s="37">
        <f>I24/I25</f>
        <v>1.1828281534729388</v>
      </c>
      <c r="J26" s="37">
        <f>J24/J25</f>
        <v>1.4551448174890631</v>
      </c>
    </row>
    <row r="27" spans="1:10" ht="20.149999999999999" customHeight="1" x14ac:dyDescent="0.2">
      <c r="A27" s="17">
        <v>23</v>
      </c>
      <c r="B27" s="2">
        <v>612129</v>
      </c>
      <c r="C27" s="3">
        <v>130157460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337437</v>
      </c>
      <c r="C28" s="3">
        <v>52440983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1542203</v>
      </c>
      <c r="C29" s="3">
        <v>235970527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177760</v>
      </c>
      <c r="C30" s="3">
        <v>61709416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576246</v>
      </c>
      <c r="C31" s="3">
        <v>99472456</v>
      </c>
      <c r="D31" s="4"/>
      <c r="E31" s="4"/>
      <c r="F31" s="40"/>
      <c r="G31" s="40"/>
      <c r="H31" s="40"/>
      <c r="I31" s="59"/>
      <c r="J31" s="40"/>
    </row>
    <row r="32" spans="1:10" ht="20.149999999999999" customHeight="1" x14ac:dyDescent="0.2">
      <c r="A32" s="17">
        <v>28</v>
      </c>
      <c r="B32" s="2">
        <v>1530927</v>
      </c>
      <c r="C32" s="3">
        <v>180559928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/>
      <c r="B33" s="2">
        <v>0</v>
      </c>
      <c r="C33" s="3">
        <v>0</v>
      </c>
      <c r="D33" s="4"/>
      <c r="E33" s="4"/>
      <c r="F33" s="40"/>
      <c r="G33" s="40"/>
      <c r="H33" s="40"/>
      <c r="I33" s="4"/>
      <c r="J33" s="4"/>
    </row>
    <row r="34" spans="1:10" ht="20.149999999999999" customHeight="1" x14ac:dyDescent="0.2">
      <c r="A34" s="17"/>
      <c r="B34" s="2">
        <v>0</v>
      </c>
      <c r="C34" s="3">
        <v>0</v>
      </c>
      <c r="D34" s="4"/>
      <c r="E34" s="4"/>
      <c r="F34" s="40"/>
      <c r="G34" s="40"/>
      <c r="H34" s="40"/>
      <c r="I34" s="4"/>
      <c r="J34" s="4"/>
    </row>
    <row r="35" spans="1:10" ht="20.149999999999999" customHeight="1" thickBot="1" x14ac:dyDescent="0.25">
      <c r="A35" s="17"/>
      <c r="B35" s="2">
        <v>0</v>
      </c>
      <c r="C35" s="3">
        <v>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8" t="s">
        <v>3</v>
      </c>
      <c r="B36" s="41">
        <f>SUM(B5:B35)</f>
        <v>19312070</v>
      </c>
      <c r="C36" s="41">
        <f>SUM(C5:C35)</f>
        <v>3651864890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69" t="s">
        <v>4</v>
      </c>
      <c r="B37" s="44">
        <v>12608214</v>
      </c>
      <c r="C37" s="44">
        <v>2149144540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70" t="s">
        <v>22</v>
      </c>
      <c r="B38" s="37">
        <f>B36/B37</f>
        <v>1.5317054421823741</v>
      </c>
      <c r="C38" s="37">
        <f>C36/C37</f>
        <v>1.6992179083497101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67" t="s">
        <v>78</v>
      </c>
      <c r="B39" s="41">
        <f>'１月'!B36+'２月'!B36</f>
        <v>27958541</v>
      </c>
      <c r="C39" s="41">
        <f>'１月'!C36+'２月'!C36</f>
        <v>6458738696</v>
      </c>
      <c r="D39" s="4"/>
      <c r="E39" s="4"/>
      <c r="F39" s="4"/>
      <c r="G39" s="42"/>
      <c r="H39" s="4"/>
      <c r="I39" s="4"/>
      <c r="J39" s="4"/>
    </row>
    <row r="40" spans="1:10" ht="20.149999999999999" customHeight="1" x14ac:dyDescent="0.2">
      <c r="A40" s="71" t="s">
        <v>23</v>
      </c>
      <c r="B40" s="49">
        <f>'１月'!B40+'２月'!B37</f>
        <v>23637027</v>
      </c>
      <c r="C40" s="49">
        <f>'１月'!C40+'２月'!C37</f>
        <v>4438553894</v>
      </c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72" t="s">
        <v>24</v>
      </c>
      <c r="B41" s="50">
        <f>B39/B40</f>
        <v>1.1828281534729388</v>
      </c>
      <c r="C41" s="50">
        <f>C39/C40</f>
        <v>1.4551448174890631</v>
      </c>
      <c r="D41" s="4"/>
      <c r="E41" s="4"/>
      <c r="F41" s="4"/>
      <c r="G41" s="4"/>
      <c r="H41" s="4"/>
      <c r="I41" s="4"/>
      <c r="J41" s="4"/>
    </row>
  </sheetData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F6444-9C43-43F5-8B8C-EC698850C398}">
  <dimension ref="A1:J46"/>
  <sheetViews>
    <sheetView zoomScaleNormal="100" workbookViewId="0">
      <selection activeCell="B2" sqref="B2"/>
    </sheetView>
  </sheetViews>
  <sheetFormatPr defaultRowHeight="13" x14ac:dyDescent="0.2"/>
  <cols>
    <col min="1" max="1" width="9.08984375" bestFit="1" customWidth="1"/>
    <col min="2" max="2" width="12.36328125" bestFit="1" customWidth="1"/>
    <col min="3" max="3" width="15.36328125" bestFit="1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.1796875" customWidth="1"/>
    <col min="9" max="10" width="13.6328125" customWidth="1"/>
  </cols>
  <sheetData>
    <row r="1" spans="1:10" ht="25" customHeight="1" x14ac:dyDescent="0.2">
      <c r="A1" s="5" t="s">
        <v>84</v>
      </c>
      <c r="B1" s="4"/>
      <c r="C1" s="4"/>
      <c r="D1" s="4"/>
      <c r="E1" s="4"/>
      <c r="F1" s="4"/>
      <c r="G1" s="4"/>
      <c r="H1" s="4"/>
      <c r="I1" s="4"/>
      <c r="J1" s="4"/>
    </row>
    <row r="2" spans="1:10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0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0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26</v>
      </c>
      <c r="I4" s="11" t="s">
        <v>27</v>
      </c>
      <c r="J4" s="13"/>
    </row>
    <row r="5" spans="1:10" ht="20.149999999999999" customHeight="1" x14ac:dyDescent="0.2">
      <c r="A5" s="17">
        <v>1</v>
      </c>
      <c r="B5" s="2">
        <v>0</v>
      </c>
      <c r="C5" s="3">
        <v>0</v>
      </c>
      <c r="D5" s="4"/>
      <c r="E5" s="14"/>
      <c r="F5" s="15"/>
      <c r="G5" s="8" t="s">
        <v>14</v>
      </c>
      <c r="H5" s="17" t="s">
        <v>13</v>
      </c>
      <c r="I5" s="8" t="s">
        <v>14</v>
      </c>
      <c r="J5" s="8" t="s">
        <v>13</v>
      </c>
    </row>
    <row r="6" spans="1:10" ht="20.149999999999999" customHeight="1" x14ac:dyDescent="0.2">
      <c r="A6" s="17">
        <v>2</v>
      </c>
      <c r="B6" s="2">
        <v>855240</v>
      </c>
      <c r="C6" s="3">
        <v>119864599</v>
      </c>
      <c r="D6" s="4"/>
      <c r="E6" s="104" t="s">
        <v>15</v>
      </c>
      <c r="F6" s="105"/>
      <c r="G6" s="60">
        <v>20715121</v>
      </c>
      <c r="H6" s="73">
        <v>2056391413</v>
      </c>
      <c r="I6" s="60">
        <f>'２月'!I6+'３月'!G6</f>
        <v>46599513</v>
      </c>
      <c r="J6" s="60">
        <f>'２月'!J6+'３月'!H6</f>
        <v>6854813851</v>
      </c>
    </row>
    <row r="7" spans="1:10" ht="20.149999999999999" customHeight="1" x14ac:dyDescent="0.2">
      <c r="A7" s="17">
        <v>3</v>
      </c>
      <c r="B7" s="2">
        <v>44214</v>
      </c>
      <c r="C7" s="3">
        <v>32945529</v>
      </c>
      <c r="D7" s="4"/>
      <c r="E7" s="21"/>
      <c r="F7" s="22" t="s">
        <v>2</v>
      </c>
      <c r="G7" s="61">
        <v>17750145</v>
      </c>
      <c r="H7" s="74">
        <v>895931225</v>
      </c>
      <c r="I7" s="61">
        <f>'２月'!I7+'３月'!G7</f>
        <v>39204337</v>
      </c>
      <c r="J7" s="61">
        <f>'２月'!J7+'３月'!H7</f>
        <v>3409490119</v>
      </c>
    </row>
    <row r="8" spans="1:10" ht="20.149999999999999" customHeight="1" x14ac:dyDescent="0.2">
      <c r="A8" s="17">
        <v>4</v>
      </c>
      <c r="B8" s="2">
        <v>76313</v>
      </c>
      <c r="C8" s="3">
        <v>35518687</v>
      </c>
      <c r="D8" s="4"/>
      <c r="E8" s="104" t="s">
        <v>16</v>
      </c>
      <c r="F8" s="105"/>
      <c r="G8" s="75">
        <v>215</v>
      </c>
      <c r="H8" s="76">
        <v>314496</v>
      </c>
      <c r="I8" s="60">
        <f>'２月'!I8+'３月'!G8</f>
        <v>4096</v>
      </c>
      <c r="J8" s="60">
        <f>'２月'!J8+'３月'!H8</f>
        <v>5610416</v>
      </c>
    </row>
    <row r="9" spans="1:10" ht="20.149999999999999" customHeight="1" x14ac:dyDescent="0.2">
      <c r="A9" s="17">
        <v>5</v>
      </c>
      <c r="B9" s="2">
        <v>237305</v>
      </c>
      <c r="C9" s="3">
        <v>50985849</v>
      </c>
      <c r="D9" s="4"/>
      <c r="E9" s="21"/>
      <c r="F9" s="22" t="s">
        <v>2</v>
      </c>
      <c r="G9" s="77">
        <v>16079</v>
      </c>
      <c r="H9" s="77">
        <v>19990315</v>
      </c>
      <c r="I9" s="61">
        <f>'２月'!I9+'３月'!G9</f>
        <v>19992</v>
      </c>
      <c r="J9" s="61">
        <f>'２月'!J9+'３月'!H9</f>
        <v>23984133</v>
      </c>
    </row>
    <row r="10" spans="1:10" ht="20.149999999999999" customHeight="1" x14ac:dyDescent="0.2">
      <c r="A10" s="17">
        <v>6</v>
      </c>
      <c r="B10" s="2">
        <v>144904</v>
      </c>
      <c r="C10" s="3">
        <v>57088226</v>
      </c>
      <c r="D10" s="4"/>
      <c r="E10" s="104" t="s">
        <v>17</v>
      </c>
      <c r="F10" s="105"/>
      <c r="G10" s="60">
        <v>630097</v>
      </c>
      <c r="H10" s="73">
        <v>278347990</v>
      </c>
      <c r="I10" s="60">
        <f>'２月'!I10+'３月'!G10</f>
        <v>1575260</v>
      </c>
      <c r="J10" s="60">
        <f>'２月'!J10+'３月'!H10</f>
        <v>900787955</v>
      </c>
    </row>
    <row r="11" spans="1:10" ht="20.149999999999999" customHeight="1" x14ac:dyDescent="0.2">
      <c r="A11" s="17">
        <v>7</v>
      </c>
      <c r="B11" s="2">
        <v>715892</v>
      </c>
      <c r="C11" s="3">
        <v>141648507</v>
      </c>
      <c r="D11" s="4"/>
      <c r="E11" s="21"/>
      <c r="F11" s="22" t="s">
        <v>2</v>
      </c>
      <c r="G11" s="61">
        <v>648310</v>
      </c>
      <c r="H11" s="61">
        <v>286419110</v>
      </c>
      <c r="I11" s="61">
        <f>'２月'!I11+'３月'!G11</f>
        <v>1559812</v>
      </c>
      <c r="J11" s="61">
        <f>'２月'!J11+'３月'!H11</f>
        <v>910935126</v>
      </c>
    </row>
    <row r="12" spans="1:10" ht="20.149999999999999" customHeight="1" x14ac:dyDescent="0.2">
      <c r="A12" s="17">
        <v>8</v>
      </c>
      <c r="B12" s="2">
        <v>0</v>
      </c>
      <c r="C12" s="3">
        <v>0</v>
      </c>
      <c r="D12" s="4"/>
      <c r="E12" s="104" t="s">
        <v>18</v>
      </c>
      <c r="F12" s="105"/>
      <c r="G12" s="75">
        <v>4587</v>
      </c>
      <c r="H12" s="76">
        <v>9482540</v>
      </c>
      <c r="I12" s="60">
        <f>'２月'!I12+'３月'!G12</f>
        <v>11663</v>
      </c>
      <c r="J12" s="60">
        <f>'２月'!J12+'３月'!H12</f>
        <v>24151934</v>
      </c>
    </row>
    <row r="13" spans="1:10" ht="20.149999999999999" customHeight="1" x14ac:dyDescent="0.2">
      <c r="A13" s="17">
        <v>9</v>
      </c>
      <c r="B13" s="2">
        <v>269389</v>
      </c>
      <c r="C13" s="3">
        <v>64920410</v>
      </c>
      <c r="D13" s="4"/>
      <c r="E13" s="21"/>
      <c r="F13" s="22" t="s">
        <v>2</v>
      </c>
      <c r="G13" s="77">
        <v>5254</v>
      </c>
      <c r="H13" s="77">
        <v>9867244</v>
      </c>
      <c r="I13" s="61">
        <f>'２月'!I13+'３月'!G13</f>
        <v>13795</v>
      </c>
      <c r="J13" s="61">
        <f>'２月'!J13+'３月'!H13</f>
        <v>23849586</v>
      </c>
    </row>
    <row r="14" spans="1:10" ht="20.149999999999999" customHeight="1" x14ac:dyDescent="0.2">
      <c r="A14" s="17">
        <v>10</v>
      </c>
      <c r="B14" s="93">
        <v>1013801</v>
      </c>
      <c r="C14" s="3">
        <v>146951992</v>
      </c>
      <c r="D14" s="4"/>
      <c r="E14" s="110" t="s">
        <v>65</v>
      </c>
      <c r="F14" s="111"/>
      <c r="G14" s="60"/>
      <c r="H14" s="78"/>
      <c r="I14" s="60">
        <f>'２月'!I14+'３月'!G14</f>
        <v>0</v>
      </c>
      <c r="J14" s="60">
        <f>'２月'!J14+'３月'!H14</f>
        <v>0</v>
      </c>
    </row>
    <row r="15" spans="1:10" ht="20.149999999999999" customHeight="1" x14ac:dyDescent="0.2">
      <c r="A15" s="17">
        <v>11</v>
      </c>
      <c r="B15" s="2">
        <v>428966</v>
      </c>
      <c r="C15" s="3">
        <v>80778203</v>
      </c>
      <c r="D15" s="4"/>
      <c r="E15" s="21"/>
      <c r="F15" s="22" t="s">
        <v>2</v>
      </c>
      <c r="G15" s="61">
        <v>0</v>
      </c>
      <c r="H15" s="79">
        <v>0</v>
      </c>
      <c r="I15" s="61">
        <f>'２月'!I15+'３月'!G15</f>
        <v>0</v>
      </c>
      <c r="J15" s="61">
        <f>'２月'!J15+'３月'!H15</f>
        <v>0</v>
      </c>
    </row>
    <row r="16" spans="1:10" ht="20.149999999999999" customHeight="1" x14ac:dyDescent="0.2">
      <c r="A16" s="17">
        <v>12</v>
      </c>
      <c r="B16" s="2">
        <v>2511940</v>
      </c>
      <c r="C16" s="3">
        <v>254969768</v>
      </c>
      <c r="D16" s="4"/>
      <c r="E16" s="104" t="s">
        <v>19</v>
      </c>
      <c r="F16" s="105"/>
      <c r="G16" s="60"/>
      <c r="H16" s="60"/>
      <c r="I16" s="60">
        <f>'２月'!I16+'３月'!G16</f>
        <v>0</v>
      </c>
      <c r="J16" s="60">
        <f>'２月'!J16+'３月'!H16</f>
        <v>0</v>
      </c>
    </row>
    <row r="17" spans="1:10" ht="20.149999999999999" customHeight="1" x14ac:dyDescent="0.2">
      <c r="A17" s="17">
        <v>13</v>
      </c>
      <c r="B17" s="2">
        <v>729121</v>
      </c>
      <c r="C17" s="3">
        <v>120681550</v>
      </c>
      <c r="D17" s="4"/>
      <c r="E17" s="21"/>
      <c r="F17" s="22" t="s">
        <v>2</v>
      </c>
      <c r="G17" s="80">
        <v>0</v>
      </c>
      <c r="H17" s="80">
        <v>0</v>
      </c>
      <c r="I17" s="61">
        <f>'２月'!I17+'３月'!G17</f>
        <v>0</v>
      </c>
      <c r="J17" s="61">
        <f>'２月'!J17+'３月'!H17</f>
        <v>0</v>
      </c>
    </row>
    <row r="18" spans="1:10" ht="20.149999999999999" customHeight="1" x14ac:dyDescent="0.2">
      <c r="A18" s="17">
        <v>14</v>
      </c>
      <c r="B18" s="2">
        <v>9214</v>
      </c>
      <c r="C18" s="3">
        <v>8428059</v>
      </c>
      <c r="D18" s="4"/>
      <c r="E18" s="114" t="s">
        <v>6</v>
      </c>
      <c r="F18" s="115"/>
      <c r="G18" s="75">
        <v>344082</v>
      </c>
      <c r="H18" s="76">
        <v>303356896</v>
      </c>
      <c r="I18" s="60">
        <f>'２月'!I18+'３月'!G18</f>
        <v>964395</v>
      </c>
      <c r="J18" s="60">
        <f>'２月'!J18+'３月'!H18</f>
        <v>971046425</v>
      </c>
    </row>
    <row r="19" spans="1:10" ht="20.149999999999999" customHeight="1" x14ac:dyDescent="0.2">
      <c r="A19" s="17">
        <v>15</v>
      </c>
      <c r="B19" s="2">
        <v>0</v>
      </c>
      <c r="C19" s="3">
        <v>0</v>
      </c>
      <c r="D19" s="4"/>
      <c r="E19" s="21"/>
      <c r="F19" s="22" t="s">
        <v>2</v>
      </c>
      <c r="G19" s="77">
        <v>359975</v>
      </c>
      <c r="H19" s="77">
        <v>302503528</v>
      </c>
      <c r="I19" s="61">
        <f>'２月'!I19+'３月'!G19</f>
        <v>1071494</v>
      </c>
      <c r="J19" s="61">
        <f>'２月'!J19+'３月'!H19</f>
        <v>1038766091</v>
      </c>
    </row>
    <row r="20" spans="1:10" ht="20.149999999999999" customHeight="1" x14ac:dyDescent="0.2">
      <c r="A20" s="17">
        <v>16</v>
      </c>
      <c r="B20" s="2">
        <v>386958</v>
      </c>
      <c r="C20" s="3">
        <v>72382583</v>
      </c>
      <c r="D20" s="4"/>
      <c r="E20" s="104" t="s">
        <v>5</v>
      </c>
      <c r="F20" s="105"/>
      <c r="G20" s="60">
        <v>7634</v>
      </c>
      <c r="H20" s="73">
        <v>4666115</v>
      </c>
      <c r="I20" s="60">
        <f>'２月'!I20+'３月'!G20</f>
        <v>14374</v>
      </c>
      <c r="J20" s="60">
        <f>'２月'!J20+'３月'!H20</f>
        <v>9870634</v>
      </c>
    </row>
    <row r="21" spans="1:10" ht="20.149999999999999" customHeight="1" x14ac:dyDescent="0.2">
      <c r="A21" s="17">
        <v>17</v>
      </c>
      <c r="B21" s="2">
        <v>1195057</v>
      </c>
      <c r="C21" s="3">
        <v>119385720</v>
      </c>
      <c r="D21" s="4"/>
      <c r="E21" s="21"/>
      <c r="F21" s="22" t="s">
        <v>2</v>
      </c>
      <c r="G21" s="61">
        <v>6470</v>
      </c>
      <c r="H21" s="61">
        <v>4162572</v>
      </c>
      <c r="I21" s="61">
        <f>'２月'!I21+'３月'!G21</f>
        <v>15950</v>
      </c>
      <c r="J21" s="61">
        <f>'２月'!J21+'３月'!H21</f>
        <v>10808809</v>
      </c>
    </row>
    <row r="22" spans="1:10" ht="20.149999999999999" customHeight="1" x14ac:dyDescent="0.2">
      <c r="A22" s="17">
        <v>18</v>
      </c>
      <c r="B22" s="2">
        <v>1656820</v>
      </c>
      <c r="C22" s="3">
        <v>225528655</v>
      </c>
      <c r="D22" s="4"/>
      <c r="E22" s="104" t="s">
        <v>20</v>
      </c>
      <c r="F22" s="105"/>
      <c r="G22" s="75">
        <v>794949</v>
      </c>
      <c r="H22" s="76">
        <v>304096367</v>
      </c>
      <c r="I22" s="60">
        <f>'２月'!I22+'３月'!G22</f>
        <v>1285925</v>
      </c>
      <c r="J22" s="60">
        <f>'２月'!J22+'３月'!H22</f>
        <v>649113298</v>
      </c>
    </row>
    <row r="23" spans="1:10" ht="20.149999999999999" customHeight="1" thickBot="1" x14ac:dyDescent="0.25">
      <c r="A23" s="17">
        <v>19</v>
      </c>
      <c r="B23" s="2">
        <v>1090798</v>
      </c>
      <c r="C23" s="3">
        <v>144124434</v>
      </c>
      <c r="D23" s="4"/>
      <c r="E23" s="30"/>
      <c r="F23" s="31" t="s">
        <v>2</v>
      </c>
      <c r="G23" s="87">
        <v>538975</v>
      </c>
      <c r="H23" s="88">
        <v>262341355</v>
      </c>
      <c r="I23" s="61">
        <f>'２月'!I23+'３月'!G23</f>
        <v>1076855</v>
      </c>
      <c r="J23" s="61">
        <f>'２月'!J23+'３月'!H23</f>
        <v>801935379</v>
      </c>
    </row>
    <row r="24" spans="1:10" ht="20.149999999999999" customHeight="1" thickBot="1" x14ac:dyDescent="0.25">
      <c r="A24" s="17">
        <v>20</v>
      </c>
      <c r="B24" s="2">
        <v>0</v>
      </c>
      <c r="C24" s="3">
        <v>0</v>
      </c>
      <c r="D24" s="4"/>
      <c r="E24" s="106" t="s">
        <v>3</v>
      </c>
      <c r="F24" s="107"/>
      <c r="G24" s="90">
        <f t="shared" ref="G24:J25" si="0">G6+G8+G10+G12+G14+G16+G18+G20+G22</f>
        <v>22496685</v>
      </c>
      <c r="H24" s="91">
        <f t="shared" si="0"/>
        <v>2956655817</v>
      </c>
      <c r="I24" s="92">
        <f t="shared" si="0"/>
        <v>50455226</v>
      </c>
      <c r="J24" s="33">
        <f t="shared" si="0"/>
        <v>9415394513</v>
      </c>
    </row>
    <row r="25" spans="1:10" ht="20.149999999999999" customHeight="1" x14ac:dyDescent="0.2">
      <c r="A25" s="17">
        <v>21</v>
      </c>
      <c r="B25" s="2">
        <v>1440082</v>
      </c>
      <c r="C25" s="3">
        <v>160624234</v>
      </c>
      <c r="D25" s="4"/>
      <c r="E25" s="34"/>
      <c r="F25" s="35" t="s">
        <v>4</v>
      </c>
      <c r="G25" s="89">
        <f>G7+G9+G11+G13+G15+G17+G19+G21+G23</f>
        <v>19325208</v>
      </c>
      <c r="H25" s="89">
        <f t="shared" si="0"/>
        <v>1781215349</v>
      </c>
      <c r="I25" s="36">
        <f t="shared" si="0"/>
        <v>42962235</v>
      </c>
      <c r="J25" s="36">
        <f>J7+J9+J11+J13+J15+J17+J19+J21+J23</f>
        <v>6219769243</v>
      </c>
    </row>
    <row r="26" spans="1:10" ht="20.149999999999999" customHeight="1" x14ac:dyDescent="0.2">
      <c r="A26" s="17">
        <v>22</v>
      </c>
      <c r="B26" s="2">
        <v>0</v>
      </c>
      <c r="C26" s="3">
        <v>0</v>
      </c>
      <c r="D26" s="4"/>
      <c r="E26" s="108" t="s">
        <v>21</v>
      </c>
      <c r="F26" s="109"/>
      <c r="G26" s="37">
        <f>G24/G25</f>
        <v>1.1641108856370395</v>
      </c>
      <c r="H26" s="37">
        <f>H24/H25</f>
        <v>1.6599092404295244</v>
      </c>
      <c r="I26" s="37">
        <f>I24/I25</f>
        <v>1.1744087801763572</v>
      </c>
      <c r="J26" s="37">
        <f>J24/J25</f>
        <v>1.5137851815960048</v>
      </c>
    </row>
    <row r="27" spans="1:10" ht="20.149999999999999" customHeight="1" x14ac:dyDescent="0.2">
      <c r="A27" s="17">
        <v>23</v>
      </c>
      <c r="B27" s="2">
        <v>1446630</v>
      </c>
      <c r="C27" s="3">
        <v>171397669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1212249</v>
      </c>
      <c r="C28" s="3">
        <v>126758737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1344330</v>
      </c>
      <c r="C29" s="3">
        <v>150657778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982384</v>
      </c>
      <c r="C30" s="3">
        <v>112141693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1398606</v>
      </c>
      <c r="C31" s="3">
        <v>163395132</v>
      </c>
      <c r="D31" s="4"/>
      <c r="E31" s="4"/>
      <c r="F31" s="40"/>
      <c r="G31" s="40"/>
      <c r="H31" s="40"/>
      <c r="I31" s="40"/>
      <c r="J31" s="40"/>
    </row>
    <row r="32" spans="1:10" ht="20.149999999999999" customHeight="1" x14ac:dyDescent="0.2">
      <c r="A32" s="17">
        <v>28</v>
      </c>
      <c r="B32" s="2">
        <v>924626</v>
      </c>
      <c r="C32" s="3">
        <v>101519052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0</v>
      </c>
      <c r="C33" s="3">
        <v>0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826718</v>
      </c>
      <c r="C34" s="3">
        <v>107324071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>
        <v>31</v>
      </c>
      <c r="B35" s="2">
        <v>1555128</v>
      </c>
      <c r="C35" s="3">
        <v>186634680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22496685</v>
      </c>
      <c r="C36" s="41">
        <f>SUM(C5:C35)</f>
        <v>2956655817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84" t="s">
        <v>4</v>
      </c>
      <c r="B37" s="44">
        <v>19325208</v>
      </c>
      <c r="C37" s="44">
        <v>1781215349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16" t="s">
        <v>22</v>
      </c>
      <c r="B38" s="63">
        <f>B36/B37</f>
        <v>1.1641108856370395</v>
      </c>
      <c r="C38" s="63">
        <f>C36/C37</f>
        <v>1.6599092404295244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67" t="s">
        <v>25</v>
      </c>
      <c r="B39" s="41">
        <f>'２月'!B39+'３月'!B36</f>
        <v>50455226</v>
      </c>
      <c r="C39" s="41">
        <f>'２月'!C39+'３月'!C36</f>
        <v>9415394513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85" t="s">
        <v>23</v>
      </c>
      <c r="B40" s="49">
        <f>'２月'!B40+'３月'!B37</f>
        <v>42962235</v>
      </c>
      <c r="C40" s="49">
        <f>'２月'!C40+'３月'!C37</f>
        <v>6219769243</v>
      </c>
      <c r="D40" s="4"/>
      <c r="E40" s="4"/>
      <c r="F40" s="4"/>
      <c r="G40" s="4"/>
      <c r="H40" s="4"/>
      <c r="I40" s="4"/>
      <c r="J40" s="4"/>
    </row>
    <row r="41" spans="1:10" ht="20.149999999999999" customHeight="1" x14ac:dyDescent="0.2">
      <c r="A41" s="72" t="s">
        <v>24</v>
      </c>
      <c r="B41" s="50">
        <f>B39/B40</f>
        <v>1.1744087801763572</v>
      </c>
      <c r="C41" s="50">
        <f>C39/C40</f>
        <v>1.5137851815960048</v>
      </c>
      <c r="D41" s="4"/>
      <c r="E41" s="4"/>
      <c r="F41" s="4"/>
      <c r="G41" s="4"/>
      <c r="H41" s="4"/>
      <c r="I41" s="4"/>
      <c r="J41" s="4"/>
    </row>
    <row r="42" spans="1:10" x14ac:dyDescent="0.2">
      <c r="F42" t="s">
        <v>68</v>
      </c>
    </row>
    <row r="43" spans="1:10" x14ac:dyDescent="0.2">
      <c r="F43" t="s">
        <v>69</v>
      </c>
    </row>
    <row r="44" spans="1:10" x14ac:dyDescent="0.2">
      <c r="F44" t="s">
        <v>69</v>
      </c>
    </row>
    <row r="45" spans="1:10" x14ac:dyDescent="0.2">
      <c r="F45" t="s">
        <v>69</v>
      </c>
    </row>
    <row r="46" spans="1:10" x14ac:dyDescent="0.2">
      <c r="F46" t="s">
        <v>69</v>
      </c>
    </row>
  </sheetData>
  <mergeCells count="12">
    <mergeCell ref="E24:F24"/>
    <mergeCell ref="E26:F26"/>
    <mergeCell ref="E12:F12"/>
    <mergeCell ref="E14:F14"/>
    <mergeCell ref="E16:F16"/>
    <mergeCell ref="E18:F18"/>
    <mergeCell ref="E22:F22"/>
    <mergeCell ref="E3:G3"/>
    <mergeCell ref="E6:F6"/>
    <mergeCell ref="E8:F8"/>
    <mergeCell ref="E10:F10"/>
    <mergeCell ref="E20:F20"/>
  </mergeCells>
  <phoneticPr fontId="2"/>
  <printOptions horizontalCentered="1"/>
  <pageMargins left="0.9055118110236221" right="0.82677165354330717" top="0.78740157480314965" bottom="0.78740157480314965" header="0.55118110236220474" footer="0.51181102362204722"/>
  <pageSetup paperSize="9" scale="82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729BB-2BE5-4817-91C3-08864D35C976}">
  <dimension ref="A1:J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.08984375" customWidth="1"/>
    <col min="9" max="9" width="13.6328125" customWidth="1"/>
    <col min="10" max="10" width="15.1796875" customWidth="1"/>
  </cols>
  <sheetData>
    <row r="1" spans="1:10" ht="25" customHeight="1" x14ac:dyDescent="0.2">
      <c r="A1" s="5" t="s">
        <v>85</v>
      </c>
      <c r="B1" s="4"/>
      <c r="C1" s="4"/>
      <c r="D1" s="4"/>
      <c r="E1" s="4"/>
      <c r="F1" s="4"/>
      <c r="G1" s="4"/>
      <c r="H1" s="4"/>
      <c r="I1" s="4"/>
      <c r="J1" s="4"/>
    </row>
    <row r="2" spans="1:10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0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0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30</v>
      </c>
      <c r="I4" s="11" t="s">
        <v>31</v>
      </c>
      <c r="J4" s="13"/>
    </row>
    <row r="5" spans="1:10" ht="20.149999999999999" customHeight="1" x14ac:dyDescent="0.2">
      <c r="A5" s="17">
        <v>1</v>
      </c>
      <c r="B5" s="2">
        <v>701713</v>
      </c>
      <c r="C5" s="3">
        <v>78181662</v>
      </c>
      <c r="D5" s="4"/>
      <c r="E5" s="14"/>
      <c r="F5" s="15"/>
      <c r="G5" s="8" t="s">
        <v>14</v>
      </c>
      <c r="H5" s="17" t="s">
        <v>13</v>
      </c>
      <c r="I5" s="8" t="s">
        <v>14</v>
      </c>
      <c r="J5" s="8" t="s">
        <v>13</v>
      </c>
    </row>
    <row r="6" spans="1:10" ht="20.149999999999999" customHeight="1" x14ac:dyDescent="0.2">
      <c r="A6" s="17">
        <v>2</v>
      </c>
      <c r="B6" s="2">
        <v>196487</v>
      </c>
      <c r="C6" s="3">
        <v>34110526</v>
      </c>
      <c r="D6" s="4"/>
      <c r="E6" s="104" t="s">
        <v>15</v>
      </c>
      <c r="F6" s="105"/>
      <c r="G6" s="18">
        <v>20637608</v>
      </c>
      <c r="H6" s="19">
        <v>2371469704</v>
      </c>
      <c r="I6" s="60">
        <f>'３月'!I6+'４月'!G6</f>
        <v>67237121</v>
      </c>
      <c r="J6" s="60">
        <f>'３月'!J6+'４月'!H6</f>
        <v>9226283555</v>
      </c>
    </row>
    <row r="7" spans="1:10" ht="20.149999999999999" customHeight="1" x14ac:dyDescent="0.2">
      <c r="A7" s="17">
        <v>3</v>
      </c>
      <c r="B7" s="2">
        <v>2364219</v>
      </c>
      <c r="C7" s="3">
        <v>211349096</v>
      </c>
      <c r="D7" s="4"/>
      <c r="E7" s="21"/>
      <c r="F7" s="22" t="s">
        <v>2</v>
      </c>
      <c r="G7" s="23">
        <v>16703838</v>
      </c>
      <c r="H7" s="95">
        <v>932646270</v>
      </c>
      <c r="I7" s="61">
        <f>'３月'!I7+'４月'!G7</f>
        <v>55908175</v>
      </c>
      <c r="J7" s="61">
        <f>'３月'!J7+'４月'!H7</f>
        <v>4342136389</v>
      </c>
    </row>
    <row r="8" spans="1:10" ht="20.149999999999999" customHeight="1" x14ac:dyDescent="0.2">
      <c r="A8" s="17">
        <v>4</v>
      </c>
      <c r="B8" s="2">
        <v>1106558</v>
      </c>
      <c r="C8" s="3">
        <v>108386040</v>
      </c>
      <c r="D8" s="4"/>
      <c r="E8" s="104" t="s">
        <v>28</v>
      </c>
      <c r="F8" s="105"/>
      <c r="G8" s="18"/>
      <c r="H8" s="19"/>
      <c r="I8" s="60">
        <f>'３月'!I8+'４月'!G8</f>
        <v>4096</v>
      </c>
      <c r="J8" s="60">
        <f>'３月'!J8+'４月'!H8</f>
        <v>5610416</v>
      </c>
    </row>
    <row r="9" spans="1:10" ht="20.149999999999999" customHeight="1" x14ac:dyDescent="0.2">
      <c r="A9" s="17">
        <v>5</v>
      </c>
      <c r="B9" s="2">
        <v>0</v>
      </c>
      <c r="C9" s="3">
        <v>0</v>
      </c>
      <c r="D9" s="4"/>
      <c r="E9" s="21"/>
      <c r="F9" s="22" t="s">
        <v>2</v>
      </c>
      <c r="G9" s="25">
        <v>11962</v>
      </c>
      <c r="H9" s="94">
        <v>15622353</v>
      </c>
      <c r="I9" s="61">
        <f>'３月'!I9+'４月'!G9</f>
        <v>31954</v>
      </c>
      <c r="J9" s="61">
        <f>'３月'!J9+'４月'!H9</f>
        <v>39606486</v>
      </c>
    </row>
    <row r="10" spans="1:10" ht="20.149999999999999" customHeight="1" x14ac:dyDescent="0.2">
      <c r="A10" s="17">
        <v>6</v>
      </c>
      <c r="B10" s="2">
        <v>818091</v>
      </c>
      <c r="C10" s="3">
        <v>86652334</v>
      </c>
      <c r="D10" s="4"/>
      <c r="E10" s="104" t="s">
        <v>29</v>
      </c>
      <c r="F10" s="105"/>
      <c r="G10" s="18">
        <v>696367</v>
      </c>
      <c r="H10" s="19">
        <v>248249091</v>
      </c>
      <c r="I10" s="60">
        <f>'３月'!I10+'４月'!G10</f>
        <v>2271627</v>
      </c>
      <c r="J10" s="60">
        <f>'３月'!J10+'４月'!H10</f>
        <v>1149037046</v>
      </c>
    </row>
    <row r="11" spans="1:10" ht="20.149999999999999" customHeight="1" x14ac:dyDescent="0.2">
      <c r="A11" s="17">
        <v>7</v>
      </c>
      <c r="B11" s="2">
        <v>1026593</v>
      </c>
      <c r="C11" s="3">
        <v>116738154</v>
      </c>
      <c r="D11" s="4"/>
      <c r="E11" s="21"/>
      <c r="F11" s="22" t="s">
        <v>2</v>
      </c>
      <c r="G11" s="23">
        <v>644958</v>
      </c>
      <c r="H11" s="95">
        <v>277049160</v>
      </c>
      <c r="I11" s="61">
        <f>'３月'!I11+'４月'!G11</f>
        <v>2204770</v>
      </c>
      <c r="J11" s="61">
        <f>'３月'!J11+'４月'!H11</f>
        <v>1187984286</v>
      </c>
    </row>
    <row r="12" spans="1:10" ht="20.149999999999999" customHeight="1" x14ac:dyDescent="0.2">
      <c r="A12" s="17">
        <v>8</v>
      </c>
      <c r="B12" s="2">
        <v>1150595</v>
      </c>
      <c r="C12" s="3">
        <v>108962132</v>
      </c>
      <c r="D12" s="4"/>
      <c r="E12" s="104" t="s">
        <v>18</v>
      </c>
      <c r="F12" s="105"/>
      <c r="G12" s="18">
        <v>5631</v>
      </c>
      <c r="H12" s="19">
        <v>9540376</v>
      </c>
      <c r="I12" s="60">
        <f>'３月'!I12+'４月'!G12</f>
        <v>17294</v>
      </c>
      <c r="J12" s="60">
        <f>'３月'!J12+'４月'!H12</f>
        <v>33692310</v>
      </c>
    </row>
    <row r="13" spans="1:10" ht="20.149999999999999" customHeight="1" x14ac:dyDescent="0.2">
      <c r="A13" s="17">
        <v>9</v>
      </c>
      <c r="B13" s="2">
        <v>529769</v>
      </c>
      <c r="C13" s="3">
        <v>64887558</v>
      </c>
      <c r="D13" s="4"/>
      <c r="E13" s="21"/>
      <c r="F13" s="22" t="s">
        <v>2</v>
      </c>
      <c r="G13" s="25">
        <v>5153</v>
      </c>
      <c r="H13" s="94">
        <v>10730705</v>
      </c>
      <c r="I13" s="61">
        <f>'３月'!I13+'４月'!G13</f>
        <v>18948</v>
      </c>
      <c r="J13" s="61">
        <f>'３月'!J13+'４月'!H13</f>
        <v>34580291</v>
      </c>
    </row>
    <row r="14" spans="1:10" ht="20.149999999999999" customHeight="1" x14ac:dyDescent="0.2">
      <c r="A14" s="17">
        <v>10</v>
      </c>
      <c r="B14" s="2">
        <v>1577083</v>
      </c>
      <c r="C14" s="3">
        <v>163131921</v>
      </c>
      <c r="D14" s="4"/>
      <c r="E14" s="110" t="s">
        <v>65</v>
      </c>
      <c r="F14" s="111"/>
      <c r="G14" s="20"/>
      <c r="H14" s="62"/>
      <c r="I14" s="60">
        <f>'３月'!I14+'４月'!G14</f>
        <v>0</v>
      </c>
      <c r="J14" s="60">
        <f>'３月'!J14+'４月'!H14</f>
        <v>0</v>
      </c>
    </row>
    <row r="15" spans="1:10" ht="20.149999999999999" customHeight="1" x14ac:dyDescent="0.2">
      <c r="A15" s="17">
        <v>11</v>
      </c>
      <c r="B15" s="2">
        <v>530771</v>
      </c>
      <c r="C15" s="3">
        <v>60414761</v>
      </c>
      <c r="D15" s="4"/>
      <c r="E15" s="21"/>
      <c r="F15" s="22" t="s">
        <v>2</v>
      </c>
      <c r="G15" s="24"/>
      <c r="H15" s="27"/>
      <c r="I15" s="61">
        <f>'３月'!I15+'４月'!G15</f>
        <v>0</v>
      </c>
      <c r="J15" s="61">
        <f>'３月'!J15+'４月'!H15</f>
        <v>0</v>
      </c>
    </row>
    <row r="16" spans="1:10" ht="20.149999999999999" customHeight="1" x14ac:dyDescent="0.2">
      <c r="A16" s="17">
        <v>12</v>
      </c>
      <c r="B16" s="2">
        <v>0</v>
      </c>
      <c r="C16" s="3">
        <v>0</v>
      </c>
      <c r="D16" s="4"/>
      <c r="E16" s="104" t="s">
        <v>19</v>
      </c>
      <c r="F16" s="105"/>
      <c r="G16" s="20"/>
      <c r="H16" s="20"/>
      <c r="I16" s="60">
        <f>'３月'!I16+'４月'!G16</f>
        <v>0</v>
      </c>
      <c r="J16" s="60">
        <f>'３月'!J16+'４月'!H16</f>
        <v>0</v>
      </c>
    </row>
    <row r="17" spans="1:10" ht="20.149999999999999" customHeight="1" x14ac:dyDescent="0.2">
      <c r="A17" s="17">
        <v>13</v>
      </c>
      <c r="B17" s="2">
        <v>644030</v>
      </c>
      <c r="C17" s="3">
        <v>86489960</v>
      </c>
      <c r="D17" s="4"/>
      <c r="E17" s="21"/>
      <c r="F17" s="22" t="s">
        <v>2</v>
      </c>
      <c r="G17" s="28"/>
      <c r="H17" s="28"/>
      <c r="I17" s="61">
        <f>'３月'!I17+'４月'!G17</f>
        <v>0</v>
      </c>
      <c r="J17" s="61">
        <f>'３月'!J17+'４月'!H17</f>
        <v>0</v>
      </c>
    </row>
    <row r="18" spans="1:10" ht="20.149999999999999" customHeight="1" x14ac:dyDescent="0.2">
      <c r="A18" s="17">
        <v>14</v>
      </c>
      <c r="B18" s="2">
        <v>1133712</v>
      </c>
      <c r="C18" s="3">
        <v>161993044</v>
      </c>
      <c r="D18" s="4"/>
      <c r="E18" s="112" t="s">
        <v>6</v>
      </c>
      <c r="F18" s="113"/>
      <c r="G18" s="18">
        <v>275161</v>
      </c>
      <c r="H18" s="19">
        <v>179947135</v>
      </c>
      <c r="I18" s="60">
        <f>'３月'!I18+'４月'!G18</f>
        <v>1239556</v>
      </c>
      <c r="J18" s="60">
        <f>'３月'!J18+'４月'!H18</f>
        <v>1150993560</v>
      </c>
    </row>
    <row r="19" spans="1:10" ht="20.149999999999999" customHeight="1" x14ac:dyDescent="0.2">
      <c r="A19" s="17">
        <v>15</v>
      </c>
      <c r="B19" s="2">
        <v>1402819</v>
      </c>
      <c r="C19" s="3">
        <v>185035360</v>
      </c>
      <c r="D19" s="4"/>
      <c r="E19" s="21"/>
      <c r="F19" s="22" t="s">
        <v>2</v>
      </c>
      <c r="G19" s="25">
        <v>376635</v>
      </c>
      <c r="H19" s="94">
        <v>214625552</v>
      </c>
      <c r="I19" s="61">
        <f>'３月'!I19+'４月'!G19</f>
        <v>1448129</v>
      </c>
      <c r="J19" s="61">
        <f>'３月'!J19+'４月'!H19</f>
        <v>1253391643</v>
      </c>
    </row>
    <row r="20" spans="1:10" ht="20.149999999999999" customHeight="1" x14ac:dyDescent="0.2">
      <c r="A20" s="17">
        <v>16</v>
      </c>
      <c r="B20" s="2">
        <v>797354</v>
      </c>
      <c r="C20" s="3">
        <v>149762708</v>
      </c>
      <c r="D20" s="4"/>
      <c r="E20" s="104" t="s">
        <v>5</v>
      </c>
      <c r="F20" s="105"/>
      <c r="G20" s="18">
        <v>6455</v>
      </c>
      <c r="H20" s="19">
        <v>3202797</v>
      </c>
      <c r="I20" s="60">
        <f>'３月'!I20+'４月'!G20</f>
        <v>20829</v>
      </c>
      <c r="J20" s="60">
        <f>'３月'!J20+'４月'!H20</f>
        <v>13073431</v>
      </c>
    </row>
    <row r="21" spans="1:10" ht="20.149999999999999" customHeight="1" x14ac:dyDescent="0.2">
      <c r="A21" s="17">
        <v>17</v>
      </c>
      <c r="B21" s="2">
        <v>53330</v>
      </c>
      <c r="C21" s="3">
        <v>30628930</v>
      </c>
      <c r="D21" s="4"/>
      <c r="E21" s="21"/>
      <c r="F21" s="22" t="s">
        <v>2</v>
      </c>
      <c r="G21" s="25">
        <v>6237</v>
      </c>
      <c r="H21" s="94">
        <v>4293580</v>
      </c>
      <c r="I21" s="61">
        <f>'３月'!I21+'４月'!G21</f>
        <v>22187</v>
      </c>
      <c r="J21" s="61">
        <f>'３月'!J21+'４月'!H21</f>
        <v>15102389</v>
      </c>
    </row>
    <row r="22" spans="1:10" ht="20.149999999999999" customHeight="1" x14ac:dyDescent="0.2">
      <c r="A22" s="17">
        <v>18</v>
      </c>
      <c r="B22" s="2">
        <v>674733</v>
      </c>
      <c r="C22" s="3">
        <v>108579201</v>
      </c>
      <c r="D22" s="4"/>
      <c r="E22" s="104" t="s">
        <v>20</v>
      </c>
      <c r="F22" s="105"/>
      <c r="G22" s="18">
        <v>612482</v>
      </c>
      <c r="H22" s="19">
        <v>381638318</v>
      </c>
      <c r="I22" s="60">
        <f>'３月'!I22+'４月'!G22</f>
        <v>1898407</v>
      </c>
      <c r="J22" s="60">
        <f>'３月'!J22+'４月'!H22</f>
        <v>1030751616</v>
      </c>
    </row>
    <row r="23" spans="1:10" ht="20.149999999999999" customHeight="1" thickBot="1" x14ac:dyDescent="0.25">
      <c r="A23" s="17">
        <v>19</v>
      </c>
      <c r="B23" s="2">
        <v>0</v>
      </c>
      <c r="C23" s="3">
        <v>0</v>
      </c>
      <c r="D23" s="4"/>
      <c r="E23" s="30"/>
      <c r="F23" s="31" t="s">
        <v>2</v>
      </c>
      <c r="G23" s="25">
        <v>867475</v>
      </c>
      <c r="H23" s="94">
        <v>328046233</v>
      </c>
      <c r="I23" s="61">
        <f>'３月'!I23+'４月'!G23</f>
        <v>1944330</v>
      </c>
      <c r="J23" s="61">
        <f>'３月'!J23+'４月'!H23</f>
        <v>1129981612</v>
      </c>
    </row>
    <row r="24" spans="1:10" ht="20.149999999999999" customHeight="1" thickBot="1" x14ac:dyDescent="0.25">
      <c r="A24" s="17">
        <v>20</v>
      </c>
      <c r="B24" s="2">
        <v>1442301</v>
      </c>
      <c r="C24" s="3">
        <v>206765362</v>
      </c>
      <c r="D24" s="4"/>
      <c r="E24" s="106" t="s">
        <v>3</v>
      </c>
      <c r="F24" s="107"/>
      <c r="G24" s="32">
        <f t="shared" ref="G24:J25" si="0">G6+G8+G10+G12+G14+G16+G18+G20+G22</f>
        <v>22233704</v>
      </c>
      <c r="H24" s="33">
        <f t="shared" si="0"/>
        <v>3194047421</v>
      </c>
      <c r="I24" s="92">
        <f>I6+I8+I10+I12+I14+I16+I18+I20+I22</f>
        <v>72688930</v>
      </c>
      <c r="J24" s="33">
        <f>J6+J8+J10+J12+J14+J16+J18+J20+J22</f>
        <v>12609441934</v>
      </c>
    </row>
    <row r="25" spans="1:10" ht="20.149999999999999" customHeight="1" x14ac:dyDescent="0.2">
      <c r="A25" s="17">
        <v>21</v>
      </c>
      <c r="B25" s="2">
        <v>1003663</v>
      </c>
      <c r="C25" s="3">
        <v>151852149</v>
      </c>
      <c r="D25" s="4"/>
      <c r="E25" s="34"/>
      <c r="F25" s="35" t="s">
        <v>4</v>
      </c>
      <c r="G25" s="36">
        <f t="shared" si="0"/>
        <v>18616258</v>
      </c>
      <c r="H25" s="36">
        <f t="shared" si="0"/>
        <v>1783013853</v>
      </c>
      <c r="I25" s="36">
        <f t="shared" si="0"/>
        <v>61578493</v>
      </c>
      <c r="J25" s="36">
        <f t="shared" si="0"/>
        <v>8002783096</v>
      </c>
    </row>
    <row r="26" spans="1:10" ht="20.149999999999999" customHeight="1" x14ac:dyDescent="0.2">
      <c r="A26" s="17">
        <v>22</v>
      </c>
      <c r="B26" s="2">
        <v>448976</v>
      </c>
      <c r="C26" s="3">
        <v>97993289</v>
      </c>
      <c r="D26" s="4"/>
      <c r="E26" s="108" t="s">
        <v>21</v>
      </c>
      <c r="F26" s="109"/>
      <c r="G26" s="37">
        <f>G24/G25</f>
        <v>1.1943164947542089</v>
      </c>
      <c r="H26" s="37">
        <f>H24/H25</f>
        <v>1.7913755496772352</v>
      </c>
      <c r="I26" s="37">
        <f>I24/I25</f>
        <v>1.180427231306229</v>
      </c>
      <c r="J26" s="37">
        <f>J24/J25</f>
        <v>1.5756320998256879</v>
      </c>
    </row>
    <row r="27" spans="1:10" ht="20.149999999999999" customHeight="1" x14ac:dyDescent="0.2">
      <c r="A27" s="17">
        <v>23</v>
      </c>
      <c r="B27" s="2">
        <v>1356104</v>
      </c>
      <c r="C27" s="3">
        <v>270802546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59569</v>
      </c>
      <c r="C28" s="3">
        <v>34171075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39386</v>
      </c>
      <c r="C29" s="3">
        <v>24888789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0</v>
      </c>
      <c r="C30" s="3">
        <v>0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838651</v>
      </c>
      <c r="C31" s="3">
        <v>140563782</v>
      </c>
      <c r="D31" s="4"/>
      <c r="E31" s="4"/>
      <c r="F31" s="40"/>
      <c r="G31" s="40"/>
      <c r="H31" s="40"/>
      <c r="I31" s="40"/>
      <c r="J31" s="40"/>
    </row>
    <row r="32" spans="1:10" ht="20.149999999999999" customHeight="1" x14ac:dyDescent="0.2">
      <c r="A32" s="17">
        <v>28</v>
      </c>
      <c r="B32" s="2">
        <v>988742</v>
      </c>
      <c r="C32" s="3">
        <v>177267289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575134</v>
      </c>
      <c r="C33" s="3">
        <v>134816593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773321</v>
      </c>
      <c r="C34" s="3">
        <v>199623160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/>
      <c r="B35" s="2">
        <v>0</v>
      </c>
      <c r="C35" s="3">
        <v>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22233704</v>
      </c>
      <c r="C36" s="41">
        <f>SUM(C5:C35)</f>
        <v>3194047421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18616258</v>
      </c>
      <c r="C37" s="44">
        <v>1783013853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63">
        <f>B36/B37</f>
        <v>1.1943164947542089</v>
      </c>
      <c r="C38" s="63">
        <f>C36/C37</f>
        <v>1.7913755496772352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32</v>
      </c>
      <c r="B39" s="41">
        <f>'３月'!B39+'４月'!B36</f>
        <v>72688930</v>
      </c>
      <c r="C39" s="41">
        <f>'３月'!C39+'４月'!C36</f>
        <v>12609441934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'３月'!B40+'４月'!B37</f>
        <v>61578493</v>
      </c>
      <c r="C40" s="49">
        <f>'３月'!C40+'４月'!C37</f>
        <v>8002783096</v>
      </c>
      <c r="D40" s="4"/>
      <c r="E40" s="4"/>
      <c r="F40" s="4"/>
      <c r="G40" s="4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1.180427231306229</v>
      </c>
      <c r="C41" s="50">
        <f>C39/C40</f>
        <v>1.5756320998256879</v>
      </c>
      <c r="D41" s="4"/>
      <c r="E41" s="4"/>
      <c r="F41" s="4"/>
      <c r="G41" s="4"/>
      <c r="H41" s="4"/>
      <c r="I41" s="4"/>
      <c r="J41" s="4"/>
    </row>
  </sheetData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DD634-7234-43B9-8B89-EA8B9CC75016}">
  <dimension ref="A1:J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.453125" customWidth="1"/>
    <col min="9" max="9" width="13.6328125" customWidth="1"/>
    <col min="10" max="10" width="16.08984375" customWidth="1"/>
  </cols>
  <sheetData>
    <row r="1" spans="1:10" ht="25" customHeight="1" x14ac:dyDescent="0.2">
      <c r="A1" s="5" t="s">
        <v>86</v>
      </c>
      <c r="B1" s="4"/>
      <c r="C1" s="4"/>
      <c r="D1" s="4"/>
      <c r="E1" s="4"/>
      <c r="F1" s="4"/>
      <c r="G1" s="4"/>
      <c r="H1" s="4"/>
      <c r="I1" s="4"/>
      <c r="J1" s="4"/>
    </row>
    <row r="2" spans="1:10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0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0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35</v>
      </c>
      <c r="I4" s="11" t="s">
        <v>36</v>
      </c>
      <c r="J4" s="13"/>
    </row>
    <row r="5" spans="1:10" ht="20.149999999999999" customHeight="1" x14ac:dyDescent="0.2">
      <c r="A5" s="17">
        <v>1</v>
      </c>
      <c r="B5" s="2">
        <v>202148</v>
      </c>
      <c r="C5" s="3">
        <v>58632779</v>
      </c>
      <c r="D5" s="4"/>
      <c r="E5" s="14"/>
      <c r="F5" s="15"/>
      <c r="G5" s="8" t="s">
        <v>14</v>
      </c>
      <c r="H5" s="17" t="s">
        <v>13</v>
      </c>
      <c r="I5" s="16" t="s">
        <v>14</v>
      </c>
      <c r="J5" s="8" t="s">
        <v>13</v>
      </c>
    </row>
    <row r="6" spans="1:10" ht="20.149999999999999" customHeight="1" x14ac:dyDescent="0.2">
      <c r="A6" s="17">
        <v>2</v>
      </c>
      <c r="B6" s="2">
        <v>496409</v>
      </c>
      <c r="C6" s="3">
        <v>104099993</v>
      </c>
      <c r="D6" s="4"/>
      <c r="E6" s="104" t="s">
        <v>15</v>
      </c>
      <c r="F6" s="105"/>
      <c r="G6" s="18">
        <v>16714203</v>
      </c>
      <c r="H6" s="19">
        <v>2515894182</v>
      </c>
      <c r="I6" s="20">
        <f>'４月'!I6+'５月'!G6</f>
        <v>83951324</v>
      </c>
      <c r="J6" s="20">
        <f>'４月'!J6+'５月'!H6</f>
        <v>11742177737</v>
      </c>
    </row>
    <row r="7" spans="1:10" ht="20.149999999999999" customHeight="1" x14ac:dyDescent="0.2">
      <c r="A7" s="17">
        <v>3</v>
      </c>
      <c r="B7" s="2">
        <v>0</v>
      </c>
      <c r="C7" s="3">
        <v>0</v>
      </c>
      <c r="D7" s="4"/>
      <c r="E7" s="21"/>
      <c r="F7" s="22" t="s">
        <v>2</v>
      </c>
      <c r="G7" s="25">
        <v>15611623</v>
      </c>
      <c r="H7" s="94">
        <v>1385238557</v>
      </c>
      <c r="I7" s="24">
        <f>'４月'!I7+'５月'!G7</f>
        <v>71519798</v>
      </c>
      <c r="J7" s="24">
        <f>'４月'!J7+'５月'!H7</f>
        <v>5727374946</v>
      </c>
    </row>
    <row r="8" spans="1:10" ht="20.149999999999999" customHeight="1" x14ac:dyDescent="0.2">
      <c r="A8" s="17">
        <v>4</v>
      </c>
      <c r="B8" s="2">
        <v>0</v>
      </c>
      <c r="C8" s="3">
        <v>0</v>
      </c>
      <c r="D8" s="4"/>
      <c r="E8" s="104" t="s">
        <v>33</v>
      </c>
      <c r="F8" s="105"/>
      <c r="G8" s="18">
        <v>180</v>
      </c>
      <c r="H8" s="19">
        <v>127332</v>
      </c>
      <c r="I8" s="20">
        <f>'４月'!I8+'５月'!G8</f>
        <v>4276</v>
      </c>
      <c r="J8" s="20">
        <f>'４月'!J8+'５月'!H8</f>
        <v>5737748</v>
      </c>
    </row>
    <row r="9" spans="1:10" ht="20.149999999999999" customHeight="1" x14ac:dyDescent="0.2">
      <c r="A9" s="17">
        <v>5</v>
      </c>
      <c r="B9" s="2">
        <v>0</v>
      </c>
      <c r="C9" s="3">
        <v>0</v>
      </c>
      <c r="D9" s="4"/>
      <c r="E9" s="21"/>
      <c r="F9" s="22" t="s">
        <v>2</v>
      </c>
      <c r="G9" s="25">
        <v>925</v>
      </c>
      <c r="H9" s="94">
        <v>1756512</v>
      </c>
      <c r="I9" s="24">
        <f>'４月'!I9+'５月'!G9</f>
        <v>32879</v>
      </c>
      <c r="J9" s="24">
        <f>'４月'!J9+'５月'!H9</f>
        <v>41362998</v>
      </c>
    </row>
    <row r="10" spans="1:10" ht="20.149999999999999" customHeight="1" x14ac:dyDescent="0.2">
      <c r="A10" s="17">
        <v>6</v>
      </c>
      <c r="B10" s="2">
        <v>0</v>
      </c>
      <c r="C10" s="3">
        <v>0</v>
      </c>
      <c r="D10" s="4"/>
      <c r="E10" s="104" t="s">
        <v>34</v>
      </c>
      <c r="F10" s="105"/>
      <c r="G10" s="18">
        <v>470447</v>
      </c>
      <c r="H10" s="19">
        <v>254426076</v>
      </c>
      <c r="I10" s="20">
        <f>'４月'!I10+'５月'!G10</f>
        <v>2742074</v>
      </c>
      <c r="J10" s="20">
        <f>'４月'!J10+'５月'!H10</f>
        <v>1403463122</v>
      </c>
    </row>
    <row r="11" spans="1:10" ht="20.149999999999999" customHeight="1" x14ac:dyDescent="0.2">
      <c r="A11" s="17">
        <v>7</v>
      </c>
      <c r="B11" s="2">
        <v>607906</v>
      </c>
      <c r="C11" s="3">
        <v>153302567</v>
      </c>
      <c r="D11" s="4"/>
      <c r="E11" s="21"/>
      <c r="F11" s="22" t="s">
        <v>2</v>
      </c>
      <c r="G11" s="25">
        <v>477650</v>
      </c>
      <c r="H11" s="94">
        <v>231560921</v>
      </c>
      <c r="I11" s="24">
        <f>'４月'!I11+'５月'!G11</f>
        <v>2682420</v>
      </c>
      <c r="J11" s="24">
        <f>'４月'!J11+'５月'!H11</f>
        <v>1419545207</v>
      </c>
    </row>
    <row r="12" spans="1:10" ht="20.149999999999999" customHeight="1" x14ac:dyDescent="0.2">
      <c r="A12" s="17">
        <v>8</v>
      </c>
      <c r="B12" s="2">
        <v>923317</v>
      </c>
      <c r="C12" s="3">
        <v>202004307</v>
      </c>
      <c r="D12" s="4"/>
      <c r="E12" s="104" t="s">
        <v>18</v>
      </c>
      <c r="F12" s="105"/>
      <c r="G12" s="18">
        <v>4496</v>
      </c>
      <c r="H12" s="19">
        <v>8935958</v>
      </c>
      <c r="I12" s="20">
        <f>'４月'!I12+'５月'!G12</f>
        <v>21790</v>
      </c>
      <c r="J12" s="20">
        <f>'４月'!J12+'５月'!H12</f>
        <v>42628268</v>
      </c>
    </row>
    <row r="13" spans="1:10" ht="20.149999999999999" customHeight="1" x14ac:dyDescent="0.2">
      <c r="A13" s="17">
        <v>9</v>
      </c>
      <c r="B13" s="2">
        <v>144356</v>
      </c>
      <c r="C13" s="3">
        <v>42214148</v>
      </c>
      <c r="D13" s="4"/>
      <c r="E13" s="21"/>
      <c r="F13" s="22" t="s">
        <v>2</v>
      </c>
      <c r="G13" s="25">
        <v>4035</v>
      </c>
      <c r="H13" s="94">
        <v>8953710</v>
      </c>
      <c r="I13" s="24">
        <f>'４月'!I13+'５月'!G13</f>
        <v>22983</v>
      </c>
      <c r="J13" s="24">
        <f>'４月'!J13+'５月'!H13</f>
        <v>43534001</v>
      </c>
    </row>
    <row r="14" spans="1:10" ht="20.149999999999999" customHeight="1" x14ac:dyDescent="0.2">
      <c r="A14" s="17">
        <v>10</v>
      </c>
      <c r="B14" s="2">
        <v>0</v>
      </c>
      <c r="C14" s="3">
        <v>0</v>
      </c>
      <c r="D14" s="4"/>
      <c r="E14" s="110" t="s">
        <v>65</v>
      </c>
      <c r="F14" s="111"/>
      <c r="G14" s="20"/>
      <c r="H14" s="26"/>
      <c r="I14" s="20">
        <f>'４月'!I14+'５月'!G14</f>
        <v>0</v>
      </c>
      <c r="J14" s="20">
        <f>'４月'!J14+'５月'!H14</f>
        <v>0</v>
      </c>
    </row>
    <row r="15" spans="1:10" ht="20.149999999999999" customHeight="1" x14ac:dyDescent="0.2">
      <c r="A15" s="17">
        <v>11</v>
      </c>
      <c r="B15" s="2">
        <v>717951</v>
      </c>
      <c r="C15" s="3">
        <v>139556740</v>
      </c>
      <c r="D15" s="4"/>
      <c r="E15" s="21"/>
      <c r="F15" s="22" t="s">
        <v>2</v>
      </c>
      <c r="G15" s="24"/>
      <c r="H15" s="27"/>
      <c r="I15" s="24">
        <f>'４月'!I15+'５月'!G15</f>
        <v>0</v>
      </c>
      <c r="J15" s="24">
        <f>'４月'!J15+'５月'!H15</f>
        <v>0</v>
      </c>
    </row>
    <row r="16" spans="1:10" ht="20.149999999999999" customHeight="1" x14ac:dyDescent="0.2">
      <c r="A16" s="17">
        <v>12</v>
      </c>
      <c r="B16" s="2">
        <v>877170</v>
      </c>
      <c r="C16" s="3">
        <v>146749265</v>
      </c>
      <c r="D16" s="4"/>
      <c r="E16" s="104" t="s">
        <v>19</v>
      </c>
      <c r="F16" s="105"/>
      <c r="G16" s="18"/>
      <c r="H16" s="20"/>
      <c r="I16" s="20">
        <f>'４月'!I16+'５月'!G16</f>
        <v>0</v>
      </c>
      <c r="J16" s="20">
        <f>'４月'!J16+'５月'!H16</f>
        <v>0</v>
      </c>
    </row>
    <row r="17" spans="1:10" ht="20.149999999999999" customHeight="1" x14ac:dyDescent="0.2">
      <c r="A17" s="17">
        <v>13</v>
      </c>
      <c r="B17" s="2">
        <v>1498604</v>
      </c>
      <c r="C17" s="3">
        <v>180365191</v>
      </c>
      <c r="D17" s="4"/>
      <c r="E17" s="21"/>
      <c r="F17" s="22" t="s">
        <v>2</v>
      </c>
      <c r="G17" s="23"/>
      <c r="H17" s="28"/>
      <c r="I17" s="24">
        <f>'４月'!I17+'５月'!G17</f>
        <v>0</v>
      </c>
      <c r="J17" s="24">
        <f>'４月'!J17+'５月'!H17</f>
        <v>0</v>
      </c>
    </row>
    <row r="18" spans="1:10" ht="20.149999999999999" customHeight="1" x14ac:dyDescent="0.2">
      <c r="A18" s="17">
        <v>14</v>
      </c>
      <c r="B18" s="2">
        <v>1789879</v>
      </c>
      <c r="C18" s="3">
        <v>195309691</v>
      </c>
      <c r="D18" s="4"/>
      <c r="E18" s="112" t="s">
        <v>6</v>
      </c>
      <c r="F18" s="113"/>
      <c r="G18" s="18">
        <v>475331</v>
      </c>
      <c r="H18" s="19">
        <v>218809589</v>
      </c>
      <c r="I18" s="20">
        <f>'４月'!I18+'５月'!G18</f>
        <v>1714887</v>
      </c>
      <c r="J18" s="20">
        <f>'４月'!J18+'５月'!H18</f>
        <v>1369803149</v>
      </c>
    </row>
    <row r="19" spans="1:10" ht="20.149999999999999" customHeight="1" x14ac:dyDescent="0.2">
      <c r="A19" s="17">
        <v>15</v>
      </c>
      <c r="B19" s="2">
        <v>1460304</v>
      </c>
      <c r="C19" s="3">
        <v>162984239</v>
      </c>
      <c r="D19" s="4"/>
      <c r="E19" s="21"/>
      <c r="F19" s="22" t="s">
        <v>2</v>
      </c>
      <c r="G19" s="25">
        <v>547787</v>
      </c>
      <c r="H19" s="94">
        <v>313132002</v>
      </c>
      <c r="I19" s="24">
        <f>'４月'!I19+'５月'!G19</f>
        <v>1995916</v>
      </c>
      <c r="J19" s="24">
        <f>'４月'!J19+'５月'!H19</f>
        <v>1566523645</v>
      </c>
    </row>
    <row r="20" spans="1:10" ht="20.149999999999999" customHeight="1" x14ac:dyDescent="0.2">
      <c r="A20" s="17">
        <v>16</v>
      </c>
      <c r="B20" s="2">
        <v>1254964</v>
      </c>
      <c r="C20" s="3">
        <v>163495576</v>
      </c>
      <c r="D20" s="4"/>
      <c r="E20" s="104" t="s">
        <v>5</v>
      </c>
      <c r="F20" s="105"/>
      <c r="G20" s="18">
        <v>4423</v>
      </c>
      <c r="H20" s="19">
        <v>2928788</v>
      </c>
      <c r="I20" s="20">
        <f>'４月'!I20+'５月'!G20</f>
        <v>25252</v>
      </c>
      <c r="J20" s="20">
        <f>'４月'!J20+'５月'!H20</f>
        <v>16002219</v>
      </c>
    </row>
    <row r="21" spans="1:10" ht="20.149999999999999" customHeight="1" x14ac:dyDescent="0.2">
      <c r="A21" s="17">
        <v>17</v>
      </c>
      <c r="B21" s="2">
        <v>0</v>
      </c>
      <c r="C21" s="3">
        <v>0</v>
      </c>
      <c r="D21" s="4"/>
      <c r="E21" s="21"/>
      <c r="F21" s="22" t="s">
        <v>2</v>
      </c>
      <c r="G21" s="25">
        <v>7134</v>
      </c>
      <c r="H21" s="94">
        <v>4999075</v>
      </c>
      <c r="I21" s="24">
        <f>'４月'!I21+'５月'!G21</f>
        <v>29321</v>
      </c>
      <c r="J21" s="24">
        <f>'４月'!J21+'５月'!H21</f>
        <v>20101464</v>
      </c>
    </row>
    <row r="22" spans="1:10" ht="20.149999999999999" customHeight="1" x14ac:dyDescent="0.2">
      <c r="A22" s="17">
        <v>18</v>
      </c>
      <c r="B22" s="2">
        <v>395399</v>
      </c>
      <c r="C22" s="3">
        <v>75625833</v>
      </c>
      <c r="D22" s="4"/>
      <c r="E22" s="104" t="s">
        <v>20</v>
      </c>
      <c r="F22" s="105"/>
      <c r="G22" s="18">
        <v>658297</v>
      </c>
      <c r="H22" s="19">
        <v>360955744</v>
      </c>
      <c r="I22" s="20">
        <f>'４月'!I22+'５月'!G22</f>
        <v>2556704</v>
      </c>
      <c r="J22" s="20">
        <f>'４月'!J22+'５月'!H22</f>
        <v>1391707360</v>
      </c>
    </row>
    <row r="23" spans="1:10" ht="20.149999999999999" customHeight="1" thickBot="1" x14ac:dyDescent="0.25">
      <c r="A23" s="17">
        <v>19</v>
      </c>
      <c r="B23" s="2">
        <v>2053552</v>
      </c>
      <c r="C23" s="3">
        <v>278756881</v>
      </c>
      <c r="D23" s="4"/>
      <c r="E23" s="30"/>
      <c r="F23" s="31" t="s">
        <v>2</v>
      </c>
      <c r="G23" s="25">
        <v>794428</v>
      </c>
      <c r="H23" s="94">
        <v>397316235</v>
      </c>
      <c r="I23" s="24">
        <f>'４月'!I23+'５月'!G23</f>
        <v>2738758</v>
      </c>
      <c r="J23" s="24">
        <f>'４月'!J23+'５月'!H23</f>
        <v>1527297847</v>
      </c>
    </row>
    <row r="24" spans="1:10" ht="20.149999999999999" customHeight="1" thickBot="1" x14ac:dyDescent="0.25">
      <c r="A24" s="17">
        <v>20</v>
      </c>
      <c r="B24" s="2">
        <v>680213</v>
      </c>
      <c r="C24" s="3">
        <v>153410437</v>
      </c>
      <c r="D24" s="4"/>
      <c r="E24" s="106" t="s">
        <v>3</v>
      </c>
      <c r="F24" s="107"/>
      <c r="G24" s="32">
        <f>G6+G8+G10+G12+G14+G16+G18+G20+G22</f>
        <v>18327377</v>
      </c>
      <c r="H24" s="33">
        <f t="shared" ref="G24:J25" si="0">H6+H8+H10+H12+H14+H16+H18+H20+H22</f>
        <v>3362077669</v>
      </c>
      <c r="I24" s="92">
        <f t="shared" si="0"/>
        <v>91016307</v>
      </c>
      <c r="J24" s="33">
        <f>J6+J8+J10+J12+J14+J16+J18+J20+J22</f>
        <v>15971519603</v>
      </c>
    </row>
    <row r="25" spans="1:10" ht="20.149999999999999" customHeight="1" x14ac:dyDescent="0.2">
      <c r="A25" s="17">
        <v>21</v>
      </c>
      <c r="B25" s="2">
        <v>912676</v>
      </c>
      <c r="C25" s="3">
        <v>163285836</v>
      </c>
      <c r="D25" s="4"/>
      <c r="E25" s="34"/>
      <c r="F25" s="35" t="s">
        <v>4</v>
      </c>
      <c r="G25" s="36">
        <f t="shared" si="0"/>
        <v>17443582</v>
      </c>
      <c r="H25" s="36">
        <f t="shared" si="0"/>
        <v>2342957012</v>
      </c>
      <c r="I25" s="36">
        <f t="shared" si="0"/>
        <v>79022075</v>
      </c>
      <c r="J25" s="36">
        <f t="shared" si="0"/>
        <v>10345740108</v>
      </c>
    </row>
    <row r="26" spans="1:10" ht="20.149999999999999" customHeight="1" x14ac:dyDescent="0.2">
      <c r="A26" s="17">
        <v>22</v>
      </c>
      <c r="B26" s="2">
        <v>46047</v>
      </c>
      <c r="C26" s="3">
        <v>26845623</v>
      </c>
      <c r="D26" s="4"/>
      <c r="E26" s="108" t="s">
        <v>21</v>
      </c>
      <c r="F26" s="109"/>
      <c r="G26" s="37">
        <f>G24/G25</f>
        <v>1.0506659125402111</v>
      </c>
      <c r="H26" s="37">
        <f>H24/H25</f>
        <v>1.4349719827467324</v>
      </c>
      <c r="I26" s="37">
        <f>I24/I25</f>
        <v>1.1517833086514115</v>
      </c>
      <c r="J26" s="37">
        <f>J24/J25</f>
        <v>1.5437773843409985</v>
      </c>
    </row>
    <row r="27" spans="1:10" ht="20.149999999999999" customHeight="1" x14ac:dyDescent="0.2">
      <c r="A27" s="17">
        <v>23</v>
      </c>
      <c r="B27" s="2">
        <v>48977</v>
      </c>
      <c r="C27" s="3">
        <v>29830177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0</v>
      </c>
      <c r="C28" s="3">
        <v>0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516452</v>
      </c>
      <c r="C29" s="3">
        <v>142892589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1226005</v>
      </c>
      <c r="C30" s="3">
        <v>277519968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1074131</v>
      </c>
      <c r="C31" s="3">
        <v>246617277</v>
      </c>
      <c r="D31" s="4"/>
      <c r="E31" s="4"/>
      <c r="F31" s="4"/>
      <c r="G31" s="4"/>
      <c r="H31" s="4"/>
      <c r="I31" s="4"/>
      <c r="J31" s="4"/>
    </row>
    <row r="32" spans="1:10" ht="20.149999999999999" customHeight="1" x14ac:dyDescent="0.2">
      <c r="A32" s="17">
        <v>28</v>
      </c>
      <c r="B32" s="2">
        <v>814243</v>
      </c>
      <c r="C32" s="3">
        <v>196105529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268200</v>
      </c>
      <c r="C33" s="3">
        <v>133058238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318474</v>
      </c>
      <c r="C34" s="3">
        <v>89414785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>
        <v>31</v>
      </c>
      <c r="B35" s="2">
        <v>0</v>
      </c>
      <c r="C35" s="3">
        <v>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18327377</v>
      </c>
      <c r="C36" s="41">
        <f>SUM(C5:C35)</f>
        <v>3362077669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17443582</v>
      </c>
      <c r="C37" s="44">
        <v>2342957012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>
        <f>B36/B37</f>
        <v>1.0506659125402111</v>
      </c>
      <c r="C38" s="37">
        <f>C36/C37</f>
        <v>1.4349719827467324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37</v>
      </c>
      <c r="B39" s="41">
        <f>'４月'!B39+'５月'!B36</f>
        <v>91016307</v>
      </c>
      <c r="C39" s="41">
        <f>'４月'!C39+'５月'!C36</f>
        <v>15971519603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'４月'!B40+'５月'!B37</f>
        <v>79022075</v>
      </c>
      <c r="C40" s="49">
        <f>'４月'!C40+'５月'!C37</f>
        <v>10345740108</v>
      </c>
      <c r="D40" s="4"/>
      <c r="E40" s="4"/>
      <c r="F40" s="4"/>
      <c r="G40" s="4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1.1517833086514115</v>
      </c>
      <c r="C41" s="50">
        <f>C39/C40</f>
        <v>1.5437773843409985</v>
      </c>
      <c r="D41" s="4"/>
      <c r="E41" s="4"/>
      <c r="F41" s="4"/>
      <c r="G41" s="4"/>
      <c r="H41" s="4"/>
      <c r="I41" s="4"/>
      <c r="J41" s="4"/>
    </row>
  </sheetData>
  <mergeCells count="12">
    <mergeCell ref="E24:F24"/>
    <mergeCell ref="E26:F26"/>
    <mergeCell ref="E12:F12"/>
    <mergeCell ref="E14:F14"/>
    <mergeCell ref="E16:F16"/>
    <mergeCell ref="E18:F18"/>
    <mergeCell ref="E22:F22"/>
    <mergeCell ref="E3:G3"/>
    <mergeCell ref="E6:F6"/>
    <mergeCell ref="E8:F8"/>
    <mergeCell ref="E10:F10"/>
    <mergeCell ref="E20:F20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39C89-5063-428D-9C2F-95F8A8DC3393}">
  <dimension ref="A1:L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4.453125" customWidth="1"/>
    <col min="9" max="9" width="13.6328125" customWidth="1"/>
    <col min="10" max="10" width="15.6328125" customWidth="1"/>
  </cols>
  <sheetData>
    <row r="1" spans="1:12" ht="25" customHeight="1" x14ac:dyDescent="0.2">
      <c r="A1" s="5" t="s">
        <v>87</v>
      </c>
      <c r="B1" s="5"/>
      <c r="C1" s="5"/>
      <c r="D1" s="5"/>
      <c r="E1" s="5"/>
      <c r="F1" s="5"/>
      <c r="G1" s="5"/>
      <c r="H1" s="5"/>
      <c r="I1" s="5"/>
      <c r="J1" s="5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16" t="s">
        <v>10</v>
      </c>
      <c r="F3" s="116"/>
      <c r="G3" s="116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41</v>
      </c>
      <c r="I4" s="11" t="s">
        <v>40</v>
      </c>
      <c r="J4" s="13"/>
    </row>
    <row r="5" spans="1:12" ht="20.149999999999999" customHeight="1" x14ac:dyDescent="0.2">
      <c r="A5" s="17">
        <v>1</v>
      </c>
      <c r="B5" s="2">
        <v>311114</v>
      </c>
      <c r="C5" s="3">
        <v>174077526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>
        <v>720361</v>
      </c>
      <c r="C6" s="3">
        <v>185274789</v>
      </c>
      <c r="D6" s="4"/>
      <c r="E6" s="104" t="s">
        <v>15</v>
      </c>
      <c r="F6" s="105"/>
      <c r="G6" s="18">
        <v>9482297</v>
      </c>
      <c r="H6" s="19">
        <v>3042744330</v>
      </c>
      <c r="I6" s="20">
        <f>'５月'!I6+'６月'!G6</f>
        <v>93433621</v>
      </c>
      <c r="J6" s="20">
        <f>'５月'!J6+'６月'!H6</f>
        <v>14784922067</v>
      </c>
    </row>
    <row r="7" spans="1:12" ht="20.149999999999999" customHeight="1" x14ac:dyDescent="0.2">
      <c r="A7" s="17">
        <v>3</v>
      </c>
      <c r="B7" s="2">
        <v>88590</v>
      </c>
      <c r="C7" s="3">
        <v>71394044</v>
      </c>
      <c r="D7" s="4"/>
      <c r="E7" s="21"/>
      <c r="F7" s="22" t="s">
        <v>2</v>
      </c>
      <c r="G7" s="25">
        <v>12290134</v>
      </c>
      <c r="H7" s="94">
        <v>2019244758</v>
      </c>
      <c r="I7" s="24">
        <f>'５月'!I7+'６月'!G7</f>
        <v>83809932</v>
      </c>
      <c r="J7" s="24">
        <f>'５月'!J7+'６月'!H7</f>
        <v>7746619704</v>
      </c>
      <c r="L7" s="1"/>
    </row>
    <row r="8" spans="1:12" ht="20.149999999999999" customHeight="1" x14ac:dyDescent="0.2">
      <c r="A8" s="17">
        <v>4</v>
      </c>
      <c r="B8" s="2">
        <v>243043</v>
      </c>
      <c r="C8" s="3">
        <v>182594397</v>
      </c>
      <c r="D8" s="4"/>
      <c r="E8" s="104" t="s">
        <v>38</v>
      </c>
      <c r="F8" s="105"/>
      <c r="G8" s="18">
        <v>15686</v>
      </c>
      <c r="H8" s="18">
        <v>19488114</v>
      </c>
      <c r="I8" s="20">
        <f>'５月'!I8+'６月'!G8</f>
        <v>19962</v>
      </c>
      <c r="J8" s="20">
        <f>'５月'!J8+'６月'!H8</f>
        <v>25225862</v>
      </c>
    </row>
    <row r="9" spans="1:12" ht="20.149999999999999" customHeight="1" x14ac:dyDescent="0.2">
      <c r="A9" s="17">
        <v>5</v>
      </c>
      <c r="B9" s="2">
        <v>523866</v>
      </c>
      <c r="C9" s="3">
        <v>170672858</v>
      </c>
      <c r="D9" s="4"/>
      <c r="E9" s="21"/>
      <c r="F9" s="22" t="s">
        <v>2</v>
      </c>
      <c r="G9" s="25">
        <v>4434</v>
      </c>
      <c r="H9" s="25">
        <v>6288325</v>
      </c>
      <c r="I9" s="24">
        <f>'５月'!I9+'６月'!G9</f>
        <v>37313</v>
      </c>
      <c r="J9" s="24">
        <f>'５月'!J9+'６月'!H9</f>
        <v>47651323</v>
      </c>
    </row>
    <row r="10" spans="1:12" ht="20.149999999999999" customHeight="1" x14ac:dyDescent="0.2">
      <c r="A10" s="17">
        <v>6</v>
      </c>
      <c r="B10" s="2">
        <v>857846</v>
      </c>
      <c r="C10" s="3">
        <v>224916052</v>
      </c>
      <c r="D10" s="4"/>
      <c r="E10" s="104" t="s">
        <v>39</v>
      </c>
      <c r="F10" s="105"/>
      <c r="G10" s="18">
        <v>626972</v>
      </c>
      <c r="H10" s="18">
        <v>331254792</v>
      </c>
      <c r="I10" s="20">
        <f>'５月'!I10+'６月'!G10</f>
        <v>3369046</v>
      </c>
      <c r="J10" s="20">
        <f>'５月'!J10+'６月'!H10</f>
        <v>1734717914</v>
      </c>
    </row>
    <row r="11" spans="1:12" ht="20.149999999999999" customHeight="1" x14ac:dyDescent="0.2">
      <c r="A11" s="17">
        <v>7</v>
      </c>
      <c r="B11" s="2">
        <v>0</v>
      </c>
      <c r="C11" s="3">
        <v>0</v>
      </c>
      <c r="D11" s="4"/>
      <c r="E11" s="21"/>
      <c r="F11" s="22" t="s">
        <v>2</v>
      </c>
      <c r="G11" s="25">
        <v>599332</v>
      </c>
      <c r="H11" s="25">
        <v>225193414</v>
      </c>
      <c r="I11" s="24">
        <f>'５月'!I11+'６月'!G11</f>
        <v>3281752</v>
      </c>
      <c r="J11" s="24">
        <f>'５月'!J11+'６月'!H11</f>
        <v>1644738621</v>
      </c>
    </row>
    <row r="12" spans="1:12" ht="20.149999999999999" customHeight="1" x14ac:dyDescent="0.2">
      <c r="A12" s="17">
        <v>8</v>
      </c>
      <c r="B12" s="2">
        <v>91506</v>
      </c>
      <c r="C12" s="3">
        <v>115336547</v>
      </c>
      <c r="D12" s="4"/>
      <c r="E12" s="104" t="s">
        <v>18</v>
      </c>
      <c r="F12" s="105"/>
      <c r="G12" s="18">
        <v>3117</v>
      </c>
      <c r="H12" s="18">
        <v>6566761</v>
      </c>
      <c r="I12" s="20">
        <f>'５月'!I12+'６月'!G12</f>
        <v>24907</v>
      </c>
      <c r="J12" s="20">
        <f>'５月'!J12+'６月'!H12</f>
        <v>49195029</v>
      </c>
      <c r="K12" s="1"/>
    </row>
    <row r="13" spans="1:12" ht="20.149999999999999" customHeight="1" x14ac:dyDescent="0.2">
      <c r="A13" s="17">
        <v>9</v>
      </c>
      <c r="B13" s="2">
        <v>372319</v>
      </c>
      <c r="C13" s="3">
        <v>151849745</v>
      </c>
      <c r="D13" s="4"/>
      <c r="E13" s="21"/>
      <c r="F13" s="22" t="s">
        <v>2</v>
      </c>
      <c r="G13" s="25">
        <v>3427</v>
      </c>
      <c r="H13" s="25">
        <v>6284922</v>
      </c>
      <c r="I13" s="24">
        <f>'５月'!I13+'６月'!G13</f>
        <v>26410</v>
      </c>
      <c r="J13" s="24">
        <f>'５月'!J13+'６月'!H13</f>
        <v>49818923</v>
      </c>
    </row>
    <row r="14" spans="1:12" ht="20.149999999999999" customHeight="1" x14ac:dyDescent="0.2">
      <c r="A14" s="17">
        <v>10</v>
      </c>
      <c r="B14" s="2">
        <v>224293</v>
      </c>
      <c r="C14" s="3">
        <v>69629829</v>
      </c>
      <c r="D14" s="4"/>
      <c r="E14" s="110" t="s">
        <v>65</v>
      </c>
      <c r="F14" s="111"/>
      <c r="G14" s="20"/>
      <c r="H14" s="26"/>
      <c r="I14" s="20">
        <f>'５月'!I14+'６月'!G14</f>
        <v>0</v>
      </c>
      <c r="J14" s="20">
        <f>'５月'!J14+'６月'!H14</f>
        <v>0</v>
      </c>
    </row>
    <row r="15" spans="1:12" ht="20.149999999999999" customHeight="1" x14ac:dyDescent="0.2">
      <c r="A15" s="17">
        <v>11</v>
      </c>
      <c r="B15" s="2">
        <v>533303</v>
      </c>
      <c r="C15" s="3">
        <v>241236981</v>
      </c>
      <c r="D15" s="4"/>
      <c r="E15" s="21"/>
      <c r="F15" s="22" t="s">
        <v>2</v>
      </c>
      <c r="G15" s="24"/>
      <c r="H15" s="27"/>
      <c r="I15" s="24">
        <f>'５月'!I15+'６月'!G15</f>
        <v>0</v>
      </c>
      <c r="J15" s="24">
        <f>'５月'!J15+'６月'!H15</f>
        <v>0</v>
      </c>
    </row>
    <row r="16" spans="1:12" ht="20.149999999999999" customHeight="1" x14ac:dyDescent="0.2">
      <c r="A16" s="17">
        <v>12</v>
      </c>
      <c r="B16" s="2">
        <v>310151</v>
      </c>
      <c r="C16" s="3">
        <v>136377051</v>
      </c>
      <c r="D16" s="4"/>
      <c r="E16" s="104" t="s">
        <v>19</v>
      </c>
      <c r="F16" s="105"/>
      <c r="G16" s="20"/>
      <c r="H16" s="20"/>
      <c r="I16" s="20">
        <f>'５月'!I16+'６月'!G16</f>
        <v>0</v>
      </c>
      <c r="J16" s="20">
        <f>'５月'!J16+'６月'!H16</f>
        <v>0</v>
      </c>
    </row>
    <row r="17" spans="1:10" ht="20.149999999999999" customHeight="1" x14ac:dyDescent="0.2">
      <c r="A17" s="17">
        <v>13</v>
      </c>
      <c r="B17" s="2">
        <v>660144</v>
      </c>
      <c r="C17" s="3">
        <v>158038898</v>
      </c>
      <c r="D17" s="4"/>
      <c r="E17" s="21"/>
      <c r="F17" s="22" t="s">
        <v>2</v>
      </c>
      <c r="G17" s="28"/>
      <c r="H17" s="28"/>
      <c r="I17" s="24">
        <f>'５月'!I17+'６月'!G17</f>
        <v>0</v>
      </c>
      <c r="J17" s="24">
        <f>'５月'!J17+'６月'!H17</f>
        <v>0</v>
      </c>
    </row>
    <row r="18" spans="1:10" ht="20.149999999999999" customHeight="1" x14ac:dyDescent="0.2">
      <c r="A18" s="17">
        <v>14</v>
      </c>
      <c r="B18" s="2">
        <v>0</v>
      </c>
      <c r="C18" s="3">
        <v>0</v>
      </c>
      <c r="D18" s="4"/>
      <c r="E18" s="112" t="s">
        <v>6</v>
      </c>
      <c r="F18" s="113"/>
      <c r="G18" s="18"/>
      <c r="H18" s="18"/>
      <c r="I18" s="20">
        <f>'５月'!I18+'６月'!G18</f>
        <v>1714887</v>
      </c>
      <c r="J18" s="20">
        <f>'５月'!J18+'６月'!H18</f>
        <v>1369803149</v>
      </c>
    </row>
    <row r="19" spans="1:10" ht="20.149999999999999" customHeight="1" x14ac:dyDescent="0.2">
      <c r="A19" s="17">
        <v>15</v>
      </c>
      <c r="B19" s="2">
        <v>617053</v>
      </c>
      <c r="C19" s="3">
        <v>201162576</v>
      </c>
      <c r="D19" s="4"/>
      <c r="E19" s="21"/>
      <c r="F19" s="22" t="s">
        <v>2</v>
      </c>
      <c r="G19" s="25"/>
      <c r="H19" s="25"/>
      <c r="I19" s="24">
        <f>'５月'!I19+'６月'!G19</f>
        <v>1995916</v>
      </c>
      <c r="J19" s="24">
        <f>'５月'!J19+'６月'!H19</f>
        <v>1566523645</v>
      </c>
    </row>
    <row r="20" spans="1:10" ht="20.149999999999999" customHeight="1" x14ac:dyDescent="0.2">
      <c r="A20" s="17">
        <v>16</v>
      </c>
      <c r="B20" s="2">
        <v>480337</v>
      </c>
      <c r="C20" s="3">
        <v>185982724</v>
      </c>
      <c r="D20" s="4"/>
      <c r="E20" s="104" t="s">
        <v>5</v>
      </c>
      <c r="F20" s="105"/>
      <c r="G20" s="18">
        <v>7211</v>
      </c>
      <c r="H20" s="18">
        <v>5363099</v>
      </c>
      <c r="I20" s="20">
        <f>'５月'!I20+'６月'!G20</f>
        <v>32463</v>
      </c>
      <c r="J20" s="20">
        <f>'５月'!J20+'６月'!H20</f>
        <v>21365318</v>
      </c>
    </row>
    <row r="21" spans="1:10" ht="20.149999999999999" customHeight="1" x14ac:dyDescent="0.2">
      <c r="A21" s="17">
        <v>17</v>
      </c>
      <c r="B21" s="2">
        <v>854239</v>
      </c>
      <c r="C21" s="3">
        <v>267611416</v>
      </c>
      <c r="D21" s="4"/>
      <c r="E21" s="21"/>
      <c r="F21" s="22" t="s">
        <v>2</v>
      </c>
      <c r="G21" s="25">
        <v>11512</v>
      </c>
      <c r="H21" s="25">
        <v>7100800</v>
      </c>
      <c r="I21" s="24">
        <f>'５月'!I21+'６月'!G21</f>
        <v>40833</v>
      </c>
      <c r="J21" s="24">
        <f>'５月'!J21+'６月'!H21</f>
        <v>27202264</v>
      </c>
    </row>
    <row r="22" spans="1:10" ht="20.149999999999999" customHeight="1" x14ac:dyDescent="0.2">
      <c r="A22" s="17">
        <v>18</v>
      </c>
      <c r="B22" s="2">
        <v>799031</v>
      </c>
      <c r="C22" s="3">
        <v>236302827</v>
      </c>
      <c r="D22" s="4"/>
      <c r="E22" s="104" t="s">
        <v>20</v>
      </c>
      <c r="F22" s="105"/>
      <c r="G22" s="18">
        <v>609992</v>
      </c>
      <c r="H22" s="29">
        <v>381552149</v>
      </c>
      <c r="I22" s="20">
        <f>'５月'!I22+'６月'!G22</f>
        <v>3166696</v>
      </c>
      <c r="J22" s="20">
        <f>'５月'!J22+'６月'!H22</f>
        <v>1773259509</v>
      </c>
    </row>
    <row r="23" spans="1:10" ht="20.149999999999999" customHeight="1" thickBot="1" x14ac:dyDescent="0.25">
      <c r="A23" s="17">
        <v>19</v>
      </c>
      <c r="B23" s="2">
        <v>482917</v>
      </c>
      <c r="C23" s="3">
        <v>155314370</v>
      </c>
      <c r="D23" s="4"/>
      <c r="E23" s="30"/>
      <c r="F23" s="31" t="s">
        <v>2</v>
      </c>
      <c r="G23" s="25">
        <v>850931</v>
      </c>
      <c r="H23" s="54">
        <v>383165378</v>
      </c>
      <c r="I23" s="24">
        <f>'５月'!I23+'６月'!G23</f>
        <v>3589689</v>
      </c>
      <c r="J23" s="24">
        <f>'５月'!J23+'６月'!H23</f>
        <v>1910463225</v>
      </c>
    </row>
    <row r="24" spans="1:10" ht="20.149999999999999" customHeight="1" thickBot="1" x14ac:dyDescent="0.25">
      <c r="A24" s="17">
        <v>20</v>
      </c>
      <c r="B24" s="2">
        <v>448676</v>
      </c>
      <c r="C24" s="3">
        <v>130496463</v>
      </c>
      <c r="D24" s="4"/>
      <c r="E24" s="106" t="s">
        <v>3</v>
      </c>
      <c r="F24" s="107"/>
      <c r="G24" s="32">
        <f t="shared" ref="G24:J25" si="0">G6+G8+G10+G12+G14+G16+G18+G20+G22</f>
        <v>10745275</v>
      </c>
      <c r="H24" s="33">
        <f t="shared" si="0"/>
        <v>3786969245</v>
      </c>
      <c r="I24" s="92">
        <f t="shared" si="0"/>
        <v>101761582</v>
      </c>
      <c r="J24" s="33">
        <f t="shared" si="0"/>
        <v>19758488848</v>
      </c>
    </row>
    <row r="25" spans="1:10" ht="20.149999999999999" customHeight="1" x14ac:dyDescent="0.2">
      <c r="A25" s="17">
        <v>21</v>
      </c>
      <c r="B25" s="2">
        <v>0</v>
      </c>
      <c r="C25" s="3">
        <v>0</v>
      </c>
      <c r="D25" s="4"/>
      <c r="E25" s="34"/>
      <c r="F25" s="35" t="s">
        <v>4</v>
      </c>
      <c r="G25" s="36">
        <f t="shared" si="0"/>
        <v>13759770</v>
      </c>
      <c r="H25" s="36">
        <f t="shared" si="0"/>
        <v>2647277597</v>
      </c>
      <c r="I25" s="36">
        <f t="shared" si="0"/>
        <v>92781845</v>
      </c>
      <c r="J25" s="36">
        <f t="shared" si="0"/>
        <v>12993017705</v>
      </c>
    </row>
    <row r="26" spans="1:10" ht="20.149999999999999" customHeight="1" x14ac:dyDescent="0.2">
      <c r="A26" s="17">
        <v>22</v>
      </c>
      <c r="B26" s="2">
        <v>44427</v>
      </c>
      <c r="C26" s="3">
        <v>43137012</v>
      </c>
      <c r="D26" s="4"/>
      <c r="E26" s="108" t="s">
        <v>21</v>
      </c>
      <c r="F26" s="109"/>
      <c r="G26" s="37">
        <f>G24/G25</f>
        <v>0.78091966653512379</v>
      </c>
      <c r="H26" s="37">
        <f>H24/H25</f>
        <v>1.4305145970681516</v>
      </c>
      <c r="I26" s="37">
        <f>I24/I25</f>
        <v>1.096783341611713</v>
      </c>
      <c r="J26" s="37">
        <f>J24/J25</f>
        <v>1.5207005252056647</v>
      </c>
    </row>
    <row r="27" spans="1:10" ht="20.149999999999999" customHeight="1" x14ac:dyDescent="0.2">
      <c r="A27" s="17">
        <v>23</v>
      </c>
      <c r="B27" s="2">
        <v>146369</v>
      </c>
      <c r="C27" s="3">
        <v>78083650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74742</v>
      </c>
      <c r="C28" s="3">
        <v>37128027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102702</v>
      </c>
      <c r="C29" s="3">
        <v>85092697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221832</v>
      </c>
      <c r="C30" s="3">
        <v>80862734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397012</v>
      </c>
      <c r="C31" s="3">
        <v>134554952</v>
      </c>
      <c r="D31" s="4"/>
      <c r="E31" s="4"/>
      <c r="F31" s="4"/>
      <c r="G31" s="4"/>
      <c r="H31" s="4"/>
      <c r="I31" s="4"/>
      <c r="J31" s="4"/>
    </row>
    <row r="32" spans="1:10" ht="20.149999999999999" customHeight="1" x14ac:dyDescent="0.2">
      <c r="A32" s="17">
        <v>28</v>
      </c>
      <c r="B32" s="2">
        <v>0</v>
      </c>
      <c r="C32" s="3">
        <v>0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301844</v>
      </c>
      <c r="C33" s="3">
        <v>76823080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837558</v>
      </c>
      <c r="C34" s="3">
        <v>193018000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/>
      <c r="B35" s="2"/>
      <c r="C35" s="3"/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10745275</v>
      </c>
      <c r="C36" s="41">
        <f>SUM(C5:C35)</f>
        <v>3786969245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13759770</v>
      </c>
      <c r="C37" s="44">
        <v>2647277597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>
        <f>B36/B37</f>
        <v>0.78091966653512379</v>
      </c>
      <c r="C38" s="37">
        <f>C36/C37</f>
        <v>1.4305145970681516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70</v>
      </c>
      <c r="B39" s="41">
        <f>'５月'!B39+'６月'!B36</f>
        <v>101761582</v>
      </c>
      <c r="C39" s="41">
        <f>'５月'!C39+'６月'!C36</f>
        <v>19758488848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'５月'!B40+'６月'!B37</f>
        <v>92781845</v>
      </c>
      <c r="C40" s="49">
        <f>'５月'!C40+'６月'!C37</f>
        <v>12993017705</v>
      </c>
      <c r="D40" s="4"/>
      <c r="E40" s="4"/>
      <c r="F40" s="4"/>
      <c r="G40" s="4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1.096783341611713</v>
      </c>
      <c r="C41" s="50">
        <f>C39/C40</f>
        <v>1.5207005252056647</v>
      </c>
      <c r="D41" s="4"/>
      <c r="E41" s="4"/>
      <c r="F41" s="4"/>
      <c r="G41" s="4"/>
      <c r="H41" s="4"/>
      <c r="I41" s="4"/>
      <c r="J41" s="4"/>
    </row>
  </sheetData>
  <sheetProtection formatCells="0" formatColumns="0" formatRows="0" insertColumns="0" insertRows="0" deleteColumns="0" deleteRows="0"/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03962-1783-4814-B380-7D9BF1271F3D}">
  <dimension ref="A1:L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6328125" customWidth="1"/>
    <col min="6" max="6" width="12.36328125" customWidth="1"/>
    <col min="7" max="7" width="11.1796875" customWidth="1"/>
    <col min="8" max="8" width="14.1796875" customWidth="1"/>
    <col min="9" max="9" width="12.6328125" customWidth="1"/>
    <col min="10" max="10" width="15.1796875" customWidth="1"/>
  </cols>
  <sheetData>
    <row r="1" spans="1:12" ht="25" customHeight="1" x14ac:dyDescent="0.2">
      <c r="A1" s="5" t="s">
        <v>88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72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16" t="s">
        <v>10</v>
      </c>
      <c r="F3" s="116"/>
      <c r="G3" s="116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42</v>
      </c>
      <c r="I4" s="11" t="s">
        <v>43</v>
      </c>
      <c r="J4" s="13"/>
    </row>
    <row r="5" spans="1:12" ht="20.149999999999999" customHeight="1" x14ac:dyDescent="0.2">
      <c r="A5" s="17">
        <v>1</v>
      </c>
      <c r="B5" s="2">
        <v>449130</v>
      </c>
      <c r="C5" s="3">
        <v>150288470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>
        <v>71733</v>
      </c>
      <c r="C6" s="3">
        <v>51515998</v>
      </c>
      <c r="D6" s="4"/>
      <c r="E6" s="104" t="s">
        <v>15</v>
      </c>
      <c r="F6" s="105"/>
      <c r="G6" s="18">
        <v>6541658</v>
      </c>
      <c r="H6" s="19">
        <v>1774539733</v>
      </c>
      <c r="I6" s="20">
        <f>'６月'!I6+'7月'!G6</f>
        <v>99975279</v>
      </c>
      <c r="J6" s="20">
        <f>'６月'!J6+'7月'!H6</f>
        <v>16559461800</v>
      </c>
    </row>
    <row r="7" spans="1:12" ht="20.149999999999999" customHeight="1" x14ac:dyDescent="0.2">
      <c r="A7" s="17">
        <v>3</v>
      </c>
      <c r="B7" s="2">
        <v>254574</v>
      </c>
      <c r="C7" s="3">
        <v>113890592</v>
      </c>
      <c r="D7" s="4"/>
      <c r="E7" s="21"/>
      <c r="F7" s="22" t="s">
        <v>2</v>
      </c>
      <c r="G7" s="23">
        <v>7453141</v>
      </c>
      <c r="H7" s="95">
        <v>793563207</v>
      </c>
      <c r="I7" s="24">
        <f>'６月'!I7+'7月'!G7</f>
        <v>91263073</v>
      </c>
      <c r="J7" s="24">
        <f>'６月'!J7+'7月'!H7</f>
        <v>8540182911</v>
      </c>
      <c r="L7" s="1"/>
    </row>
    <row r="8" spans="1:12" ht="20.149999999999999" customHeight="1" x14ac:dyDescent="0.2">
      <c r="A8" s="17">
        <v>4</v>
      </c>
      <c r="B8" s="2">
        <v>557816</v>
      </c>
      <c r="C8" s="3">
        <v>175012533</v>
      </c>
      <c r="D8" s="4"/>
      <c r="E8" s="104" t="s">
        <v>73</v>
      </c>
      <c r="F8" s="105"/>
      <c r="G8" s="20">
        <v>13223</v>
      </c>
      <c r="H8" s="51">
        <v>17881293</v>
      </c>
      <c r="I8" s="20">
        <f>'６月'!I8+'7月'!G8</f>
        <v>33185</v>
      </c>
      <c r="J8" s="20">
        <f>'６月'!J8+'7月'!H8</f>
        <v>43107155</v>
      </c>
    </row>
    <row r="9" spans="1:12" ht="20.149999999999999" customHeight="1" x14ac:dyDescent="0.2">
      <c r="A9" s="17">
        <v>5</v>
      </c>
      <c r="B9" s="2">
        <v>0</v>
      </c>
      <c r="C9" s="3">
        <v>0</v>
      </c>
      <c r="D9" s="4"/>
      <c r="E9" s="21"/>
      <c r="F9" s="22" t="s">
        <v>2</v>
      </c>
      <c r="G9" s="28">
        <v>1236</v>
      </c>
      <c r="H9" s="97">
        <v>1651125</v>
      </c>
      <c r="I9" s="24">
        <f>'６月'!I9+'7月'!G9</f>
        <v>38549</v>
      </c>
      <c r="J9" s="24">
        <f>'６月'!J9+'7月'!H9</f>
        <v>49302448</v>
      </c>
    </row>
    <row r="10" spans="1:12" ht="20.149999999999999" customHeight="1" x14ac:dyDescent="0.2">
      <c r="A10" s="17">
        <v>6</v>
      </c>
      <c r="B10" s="2">
        <v>502470</v>
      </c>
      <c r="C10" s="3">
        <v>156564967</v>
      </c>
      <c r="D10" s="4"/>
      <c r="E10" s="104" t="s">
        <v>74</v>
      </c>
      <c r="F10" s="105"/>
      <c r="G10" s="20">
        <v>66422</v>
      </c>
      <c r="H10" s="51">
        <v>28981908</v>
      </c>
      <c r="I10" s="20">
        <f>'６月'!I10+'7月'!G10</f>
        <v>3435468</v>
      </c>
      <c r="J10" s="20">
        <f>'６月'!J10+'7月'!H10</f>
        <v>1763699822</v>
      </c>
    </row>
    <row r="11" spans="1:12" ht="20.149999999999999" customHeight="1" x14ac:dyDescent="0.2">
      <c r="A11" s="17">
        <v>7</v>
      </c>
      <c r="B11" s="2">
        <v>241321</v>
      </c>
      <c r="C11" s="3">
        <v>59401748</v>
      </c>
      <c r="D11" s="4"/>
      <c r="E11" s="21"/>
      <c r="F11" s="22" t="s">
        <v>2</v>
      </c>
      <c r="G11" s="28">
        <v>52802</v>
      </c>
      <c r="H11" s="97">
        <v>19619820</v>
      </c>
      <c r="I11" s="24">
        <f>'６月'!I11+'7月'!G11</f>
        <v>3334554</v>
      </c>
      <c r="J11" s="24">
        <f>'６月'!J11+'7月'!H11</f>
        <v>1664358441</v>
      </c>
    </row>
    <row r="12" spans="1:12" ht="20.149999999999999" customHeight="1" x14ac:dyDescent="0.2">
      <c r="A12" s="17">
        <v>8</v>
      </c>
      <c r="B12" s="2">
        <v>618026</v>
      </c>
      <c r="C12" s="3">
        <v>173056097</v>
      </c>
      <c r="D12" s="4"/>
      <c r="E12" s="104" t="s">
        <v>18</v>
      </c>
      <c r="F12" s="105"/>
      <c r="G12" s="20">
        <v>6926</v>
      </c>
      <c r="H12" s="51">
        <v>10032537</v>
      </c>
      <c r="I12" s="20">
        <f>'６月'!I12+'7月'!G12</f>
        <v>31833</v>
      </c>
      <c r="J12" s="20">
        <f>'６月'!J12+'7月'!H12</f>
        <v>59227566</v>
      </c>
      <c r="K12" s="1"/>
    </row>
    <row r="13" spans="1:12" ht="20.149999999999999" customHeight="1" x14ac:dyDescent="0.2">
      <c r="A13" s="17">
        <v>9</v>
      </c>
      <c r="B13" s="2">
        <v>370989</v>
      </c>
      <c r="C13" s="3">
        <v>81683510</v>
      </c>
      <c r="D13" s="4"/>
      <c r="E13" s="21"/>
      <c r="F13" s="22" t="s">
        <v>2</v>
      </c>
      <c r="G13" s="28">
        <v>5147</v>
      </c>
      <c r="H13" s="97">
        <v>7836679</v>
      </c>
      <c r="I13" s="24">
        <f>'６月'!I13+'7月'!G13</f>
        <v>31557</v>
      </c>
      <c r="J13" s="24">
        <f>'６月'!J13+'7月'!H13</f>
        <v>57655602</v>
      </c>
    </row>
    <row r="14" spans="1:12" ht="20.149999999999999" customHeight="1" x14ac:dyDescent="0.2">
      <c r="A14" s="17">
        <v>10</v>
      </c>
      <c r="B14" s="2">
        <v>445125</v>
      </c>
      <c r="C14" s="3">
        <v>144273103</v>
      </c>
      <c r="D14" s="4"/>
      <c r="E14" s="110" t="s">
        <v>65</v>
      </c>
      <c r="F14" s="111"/>
      <c r="G14" s="18"/>
      <c r="H14" s="29"/>
      <c r="I14" s="20">
        <f>'６月'!I14+'7月'!G14</f>
        <v>0</v>
      </c>
      <c r="J14" s="20">
        <f>'６月'!J14+'7月'!H14</f>
        <v>0</v>
      </c>
    </row>
    <row r="15" spans="1:12" ht="20.149999999999999" customHeight="1" x14ac:dyDescent="0.2">
      <c r="A15" s="17">
        <v>11</v>
      </c>
      <c r="B15" s="2">
        <v>223138</v>
      </c>
      <c r="C15" s="3">
        <v>59420253</v>
      </c>
      <c r="D15" s="4"/>
      <c r="E15" s="21"/>
      <c r="F15" s="22" t="s">
        <v>2</v>
      </c>
      <c r="G15" s="28"/>
      <c r="H15" s="53"/>
      <c r="I15" s="24">
        <f>'６月'!I15+'7月'!G15</f>
        <v>0</v>
      </c>
      <c r="J15" s="24">
        <f>'６月'!J15+'7月'!H15</f>
        <v>0</v>
      </c>
    </row>
    <row r="16" spans="1:12" ht="20.149999999999999" customHeight="1" x14ac:dyDescent="0.2">
      <c r="A16" s="17">
        <v>12</v>
      </c>
      <c r="B16" s="2">
        <v>0</v>
      </c>
      <c r="C16" s="3">
        <v>0</v>
      </c>
      <c r="D16" s="4"/>
      <c r="E16" s="104" t="s">
        <v>19</v>
      </c>
      <c r="F16" s="105"/>
      <c r="G16" s="20"/>
      <c r="H16" s="20"/>
      <c r="I16" s="20">
        <f>'６月'!I16+'7月'!G16</f>
        <v>0</v>
      </c>
      <c r="J16" s="20">
        <f>'６月'!J16+'7月'!H16</f>
        <v>0</v>
      </c>
    </row>
    <row r="17" spans="1:10" ht="20.149999999999999" customHeight="1" x14ac:dyDescent="0.2">
      <c r="A17" s="17">
        <v>13</v>
      </c>
      <c r="B17" s="2">
        <v>583517</v>
      </c>
      <c r="C17" s="3">
        <v>140975954</v>
      </c>
      <c r="D17" s="4"/>
      <c r="E17" s="21"/>
      <c r="F17" s="22" t="s">
        <v>2</v>
      </c>
      <c r="G17" s="28"/>
      <c r="H17" s="28"/>
      <c r="I17" s="24">
        <f>'６月'!I17+'7月'!G17</f>
        <v>0</v>
      </c>
      <c r="J17" s="24">
        <f>'６月'!J17+'7月'!H17</f>
        <v>0</v>
      </c>
    </row>
    <row r="18" spans="1:10" ht="20.149999999999999" customHeight="1" x14ac:dyDescent="0.2">
      <c r="A18" s="17">
        <v>14</v>
      </c>
      <c r="B18" s="2">
        <v>105914</v>
      </c>
      <c r="C18" s="3">
        <v>29259469</v>
      </c>
      <c r="D18" s="4"/>
      <c r="E18" s="112" t="s">
        <v>6</v>
      </c>
      <c r="F18" s="113"/>
      <c r="G18" s="20"/>
      <c r="H18" s="20"/>
      <c r="I18" s="20">
        <f>'６月'!I18+'7月'!G18</f>
        <v>1714887</v>
      </c>
      <c r="J18" s="20">
        <f>'６月'!J18+'7月'!H18</f>
        <v>1369803149</v>
      </c>
    </row>
    <row r="19" spans="1:10" ht="20.149999999999999" customHeight="1" x14ac:dyDescent="0.2">
      <c r="A19" s="17">
        <v>15</v>
      </c>
      <c r="B19" s="2">
        <v>20924</v>
      </c>
      <c r="C19" s="3">
        <v>12358652</v>
      </c>
      <c r="D19" s="4"/>
      <c r="E19" s="21"/>
      <c r="F19" s="22" t="s">
        <v>2</v>
      </c>
      <c r="G19" s="28"/>
      <c r="H19" s="28"/>
      <c r="I19" s="24">
        <f>'６月'!I19+'7月'!G19</f>
        <v>1995916</v>
      </c>
      <c r="J19" s="24">
        <f>'６月'!J19+'7月'!H19</f>
        <v>1566523645</v>
      </c>
    </row>
    <row r="20" spans="1:10" ht="20.149999999999999" customHeight="1" x14ac:dyDescent="0.2">
      <c r="A20" s="17">
        <v>16</v>
      </c>
      <c r="B20" s="2">
        <v>9842</v>
      </c>
      <c r="C20" s="3">
        <v>9685626</v>
      </c>
      <c r="D20" s="4"/>
      <c r="E20" s="104" t="s">
        <v>5</v>
      </c>
      <c r="F20" s="105"/>
      <c r="G20" s="20">
        <v>1244</v>
      </c>
      <c r="H20" s="51">
        <v>2000921</v>
      </c>
      <c r="I20" s="20">
        <f>'６月'!I20+'7月'!G20</f>
        <v>33707</v>
      </c>
      <c r="J20" s="20">
        <f>'６月'!J20+'7月'!H20</f>
        <v>23366239</v>
      </c>
    </row>
    <row r="21" spans="1:10" ht="20.149999999999999" customHeight="1" x14ac:dyDescent="0.2">
      <c r="A21" s="17">
        <v>17</v>
      </c>
      <c r="B21" s="2">
        <v>232172</v>
      </c>
      <c r="C21" s="3">
        <v>60405780</v>
      </c>
      <c r="D21" s="4"/>
      <c r="E21" s="21"/>
      <c r="F21" s="22" t="s">
        <v>2</v>
      </c>
      <c r="G21" s="28">
        <v>4920</v>
      </c>
      <c r="H21" s="97">
        <v>4964528</v>
      </c>
      <c r="I21" s="24">
        <f>'６月'!I21+'7月'!G21</f>
        <v>45753</v>
      </c>
      <c r="J21" s="24">
        <f>'６月'!J21+'7月'!H21</f>
        <v>32166792</v>
      </c>
    </row>
    <row r="22" spans="1:10" ht="20.149999999999999" customHeight="1" x14ac:dyDescent="0.2">
      <c r="A22" s="17">
        <v>18</v>
      </c>
      <c r="B22" s="2">
        <v>452069</v>
      </c>
      <c r="C22" s="3">
        <v>123365454</v>
      </c>
      <c r="D22" s="4"/>
      <c r="E22" s="104" t="s">
        <v>20</v>
      </c>
      <c r="F22" s="105"/>
      <c r="G22" s="20">
        <v>428402</v>
      </c>
      <c r="H22" s="51">
        <v>327807901</v>
      </c>
      <c r="I22" s="20">
        <f>'６月'!I22+'7月'!G22</f>
        <v>3595098</v>
      </c>
      <c r="J22" s="20">
        <f>'６月'!J22+'7月'!H22</f>
        <v>2101067410</v>
      </c>
    </row>
    <row r="23" spans="1:10" ht="20.149999999999999" customHeight="1" thickBot="1" x14ac:dyDescent="0.25">
      <c r="A23" s="17">
        <v>19</v>
      </c>
      <c r="B23" s="2">
        <v>0</v>
      </c>
      <c r="C23" s="3">
        <v>0</v>
      </c>
      <c r="D23" s="4"/>
      <c r="E23" s="30"/>
      <c r="F23" s="31" t="s">
        <v>2</v>
      </c>
      <c r="G23" s="98">
        <v>470550</v>
      </c>
      <c r="H23" s="99">
        <v>303567842</v>
      </c>
      <c r="I23" s="24">
        <f>'６月'!I23+'7月'!G23</f>
        <v>4060239</v>
      </c>
      <c r="J23" s="24">
        <f>'６月'!J23+'7月'!H23</f>
        <v>2214031067</v>
      </c>
    </row>
    <row r="24" spans="1:10" ht="20.149999999999999" customHeight="1" thickBot="1" x14ac:dyDescent="0.25">
      <c r="A24" s="17">
        <v>20</v>
      </c>
      <c r="B24" s="2">
        <v>0</v>
      </c>
      <c r="C24" s="3">
        <v>0</v>
      </c>
      <c r="D24" s="4"/>
      <c r="E24" s="106" t="s">
        <v>3</v>
      </c>
      <c r="F24" s="107"/>
      <c r="G24" s="32">
        <f>G6+G8+G10+G12+G14+G16+G18+G20+G22</f>
        <v>7057875</v>
      </c>
      <c r="H24" s="33">
        <f t="shared" ref="G24:J25" si="0">H6+H8+H10+H12+H14+H16+H18+H20+H22</f>
        <v>2161244293</v>
      </c>
      <c r="I24" s="92">
        <f t="shared" si="0"/>
        <v>108819457</v>
      </c>
      <c r="J24" s="33">
        <f t="shared" si="0"/>
        <v>21919733141</v>
      </c>
    </row>
    <row r="25" spans="1:10" ht="20.149999999999999" customHeight="1" x14ac:dyDescent="0.2">
      <c r="A25" s="17">
        <v>21</v>
      </c>
      <c r="B25" s="2">
        <v>102262</v>
      </c>
      <c r="C25" s="3">
        <v>62938001</v>
      </c>
      <c r="D25" s="4"/>
      <c r="E25" s="34"/>
      <c r="F25" s="35" t="s">
        <v>4</v>
      </c>
      <c r="G25" s="36">
        <f t="shared" si="0"/>
        <v>7987796</v>
      </c>
      <c r="H25" s="36">
        <f t="shared" si="0"/>
        <v>1131203201</v>
      </c>
      <c r="I25" s="36">
        <f t="shared" si="0"/>
        <v>100769641</v>
      </c>
      <c r="J25" s="36">
        <f t="shared" si="0"/>
        <v>14124220906</v>
      </c>
    </row>
    <row r="26" spans="1:10" ht="20.149999999999999" customHeight="1" x14ac:dyDescent="0.2">
      <c r="A26" s="17">
        <v>22</v>
      </c>
      <c r="B26" s="2">
        <v>176151</v>
      </c>
      <c r="C26" s="3">
        <v>67219609</v>
      </c>
      <c r="D26" s="4"/>
      <c r="E26" s="108" t="s">
        <v>21</v>
      </c>
      <c r="F26" s="109"/>
      <c r="G26" s="37">
        <f>G24/G25</f>
        <v>0.88358227976778581</v>
      </c>
      <c r="H26" s="37">
        <f>H24/H25</f>
        <v>1.9105712316668029</v>
      </c>
      <c r="I26" s="37">
        <f>I24/I25</f>
        <v>1.0798833450245198</v>
      </c>
      <c r="J26" s="37">
        <f>J24/J25</f>
        <v>1.5519251140916699</v>
      </c>
    </row>
    <row r="27" spans="1:10" ht="20.149999999999999" customHeight="1" x14ac:dyDescent="0.2">
      <c r="A27" s="17">
        <v>23</v>
      </c>
      <c r="B27" s="2">
        <v>117030</v>
      </c>
      <c r="C27" s="3">
        <v>46984728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320887</v>
      </c>
      <c r="C28" s="3">
        <v>85853921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481346</v>
      </c>
      <c r="C29" s="3">
        <v>126805594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0</v>
      </c>
      <c r="C30" s="3">
        <v>0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263080</v>
      </c>
      <c r="C31" s="3">
        <v>72808388</v>
      </c>
      <c r="D31" s="4"/>
      <c r="E31" s="4"/>
      <c r="F31" s="40"/>
      <c r="G31" s="40"/>
      <c r="H31" s="40"/>
      <c r="I31" s="40"/>
      <c r="J31" s="40"/>
    </row>
    <row r="32" spans="1:10" ht="20.149999999999999" customHeight="1" x14ac:dyDescent="0.2">
      <c r="A32" s="17">
        <v>28</v>
      </c>
      <c r="B32" s="2">
        <v>311945</v>
      </c>
      <c r="C32" s="3">
        <v>87443698</v>
      </c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>
        <v>121697</v>
      </c>
      <c r="C33" s="3">
        <v>43765566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6855</v>
      </c>
      <c r="C34" s="3">
        <v>6975660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>
        <v>31</v>
      </c>
      <c r="B35" s="2">
        <v>17862</v>
      </c>
      <c r="C35" s="3">
        <v>19290922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7057875</v>
      </c>
      <c r="C36" s="41">
        <f>SUM(C5:C35)</f>
        <v>2161244293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7987796</v>
      </c>
      <c r="C37" s="44">
        <v>1131203201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>
        <f>B36/B37</f>
        <v>0.88358227976778581</v>
      </c>
      <c r="C38" s="37">
        <f>C36/C37</f>
        <v>1.9105712316668029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44</v>
      </c>
      <c r="B39" s="41">
        <f>'６月'!B39+'7月'!B36</f>
        <v>108819457</v>
      </c>
      <c r="C39" s="41">
        <f>'６月'!C39+'7月'!C36</f>
        <v>21919733141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'６月'!B40+'7月'!B37</f>
        <v>100769641</v>
      </c>
      <c r="C40" s="49">
        <f>'６月'!C40+'7月'!C37</f>
        <v>14124220906</v>
      </c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1.0798833450245198</v>
      </c>
      <c r="C41" s="50">
        <f>C39/C40</f>
        <v>1.5519251140916699</v>
      </c>
      <c r="D41" s="4"/>
      <c r="E41" s="4"/>
      <c r="F41" s="4"/>
      <c r="G41" s="4"/>
      <c r="H41" s="4"/>
      <c r="I41" s="4"/>
      <c r="J41" s="4"/>
    </row>
  </sheetData>
  <mergeCells count="12">
    <mergeCell ref="E24:F24"/>
    <mergeCell ref="E26:F26"/>
    <mergeCell ref="E12:F12"/>
    <mergeCell ref="E14:F14"/>
    <mergeCell ref="E16:F16"/>
    <mergeCell ref="E18:F18"/>
    <mergeCell ref="E22:F22"/>
    <mergeCell ref="E3:G3"/>
    <mergeCell ref="E6:F6"/>
    <mergeCell ref="E8:F8"/>
    <mergeCell ref="E10:F10"/>
    <mergeCell ref="E20:F20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7D73F-5D0E-486F-9C67-C2CEB75A423B}">
  <dimension ref="A1:L41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3.90625" customWidth="1"/>
    <col min="9" max="9" width="13.6328125" customWidth="1"/>
    <col min="10" max="10" width="16.08984375" customWidth="1"/>
  </cols>
  <sheetData>
    <row r="1" spans="1:12" ht="25" customHeight="1" x14ac:dyDescent="0.2">
      <c r="A1" s="5" t="s">
        <v>89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48</v>
      </c>
      <c r="I4" s="11" t="s">
        <v>49</v>
      </c>
      <c r="J4" s="13"/>
    </row>
    <row r="5" spans="1:12" ht="20.149999999999999" customHeight="1" x14ac:dyDescent="0.2">
      <c r="A5" s="17">
        <v>1</v>
      </c>
      <c r="B5" s="2">
        <v>19125</v>
      </c>
      <c r="C5" s="3">
        <v>18764443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>
        <v>0</v>
      </c>
      <c r="C6" s="3">
        <v>0</v>
      </c>
      <c r="D6" s="4"/>
      <c r="E6" s="104" t="s">
        <v>15</v>
      </c>
      <c r="F6" s="105"/>
      <c r="G6" s="18">
        <v>3486898</v>
      </c>
      <c r="H6" s="19">
        <v>1132233841</v>
      </c>
      <c r="I6" s="20">
        <f>'7月'!I6+'８月'!G6</f>
        <v>103462177</v>
      </c>
      <c r="J6" s="20">
        <f>'7月'!J6+'８月'!H6</f>
        <v>17691695641</v>
      </c>
    </row>
    <row r="7" spans="1:12" ht="20.149999999999999" customHeight="1" x14ac:dyDescent="0.2">
      <c r="A7" s="17">
        <v>3</v>
      </c>
      <c r="B7" s="2">
        <v>153036</v>
      </c>
      <c r="C7" s="3">
        <v>55211267</v>
      </c>
      <c r="D7" s="4"/>
      <c r="E7" s="21"/>
      <c r="F7" s="22" t="s">
        <v>2</v>
      </c>
      <c r="G7" s="23">
        <v>2597470</v>
      </c>
      <c r="H7" s="95">
        <v>516068360</v>
      </c>
      <c r="I7" s="24">
        <f>'7月'!I7+'８月'!G7</f>
        <v>93860543</v>
      </c>
      <c r="J7" s="24">
        <f>'7月'!J7+'８月'!H7</f>
        <v>9056251271</v>
      </c>
      <c r="L7" s="1"/>
    </row>
    <row r="8" spans="1:12" ht="20.149999999999999" customHeight="1" x14ac:dyDescent="0.2">
      <c r="A8" s="17">
        <v>4</v>
      </c>
      <c r="B8" s="2">
        <v>186405</v>
      </c>
      <c r="C8" s="3">
        <v>103524180</v>
      </c>
      <c r="D8" s="4"/>
      <c r="E8" s="104" t="s">
        <v>45</v>
      </c>
      <c r="F8" s="105"/>
      <c r="G8" s="18">
        <v>17003</v>
      </c>
      <c r="H8" s="18">
        <v>24636862</v>
      </c>
      <c r="I8" s="20">
        <f>'7月'!I8+'８月'!G8</f>
        <v>50188</v>
      </c>
      <c r="J8" s="20">
        <f>'7月'!J8+'８月'!H8</f>
        <v>67744017</v>
      </c>
    </row>
    <row r="9" spans="1:12" ht="20.149999999999999" customHeight="1" x14ac:dyDescent="0.2">
      <c r="A9" s="17">
        <v>5</v>
      </c>
      <c r="B9" s="2">
        <v>95127</v>
      </c>
      <c r="C9" s="3">
        <v>62784224</v>
      </c>
      <c r="D9" s="4"/>
      <c r="E9" s="21"/>
      <c r="F9" s="22" t="s">
        <v>2</v>
      </c>
      <c r="G9" s="25">
        <v>5685</v>
      </c>
      <c r="H9" s="25">
        <v>10305630</v>
      </c>
      <c r="I9" s="24">
        <f>'7月'!I9+'８月'!G9</f>
        <v>44234</v>
      </c>
      <c r="J9" s="24">
        <f>'7月'!J9+'８月'!H9</f>
        <v>59608078</v>
      </c>
    </row>
    <row r="10" spans="1:12" ht="20.149999999999999" customHeight="1" x14ac:dyDescent="0.2">
      <c r="A10" s="17">
        <v>6</v>
      </c>
      <c r="B10" s="2">
        <v>404874</v>
      </c>
      <c r="C10" s="3">
        <v>189212280</v>
      </c>
      <c r="D10" s="4"/>
      <c r="E10" s="104" t="s">
        <v>46</v>
      </c>
      <c r="F10" s="105"/>
      <c r="G10" s="20"/>
      <c r="H10" s="55"/>
      <c r="I10" s="20">
        <f>'7月'!I10+'８月'!G10</f>
        <v>3435468</v>
      </c>
      <c r="J10" s="20">
        <f>'7月'!J10+'８月'!H10</f>
        <v>1763699822</v>
      </c>
    </row>
    <row r="11" spans="1:12" ht="20.149999999999999" customHeight="1" x14ac:dyDescent="0.2">
      <c r="A11" s="17">
        <v>7</v>
      </c>
      <c r="B11" s="2">
        <v>104771</v>
      </c>
      <c r="C11" s="3">
        <v>42728617</v>
      </c>
      <c r="D11" s="4"/>
      <c r="E11" s="21"/>
      <c r="F11" s="22" t="s">
        <v>2</v>
      </c>
      <c r="G11" s="28">
        <v>0</v>
      </c>
      <c r="H11" s="56">
        <v>0</v>
      </c>
      <c r="I11" s="24">
        <f>'7月'!I11+'８月'!G11</f>
        <v>3334554</v>
      </c>
      <c r="J11" s="24">
        <f>'7月'!J11+'８月'!H11</f>
        <v>1664358441</v>
      </c>
    </row>
    <row r="12" spans="1:12" ht="20.149999999999999" customHeight="1" x14ac:dyDescent="0.2">
      <c r="A12" s="17">
        <v>8</v>
      </c>
      <c r="B12" s="2">
        <v>165650</v>
      </c>
      <c r="C12" s="3">
        <v>71701580</v>
      </c>
      <c r="D12" s="4"/>
      <c r="E12" s="104" t="s">
        <v>18</v>
      </c>
      <c r="F12" s="105"/>
      <c r="G12" s="18">
        <v>6433</v>
      </c>
      <c r="H12" s="18">
        <v>12065081</v>
      </c>
      <c r="I12" s="20">
        <f>'7月'!I12+'８月'!G12</f>
        <v>38266</v>
      </c>
      <c r="J12" s="20">
        <f>'7月'!J12+'８月'!H12</f>
        <v>71292647</v>
      </c>
      <c r="K12" s="1"/>
    </row>
    <row r="13" spans="1:12" ht="20.149999999999999" customHeight="1" x14ac:dyDescent="0.2">
      <c r="A13" s="17">
        <v>9</v>
      </c>
      <c r="B13" s="2">
        <v>0</v>
      </c>
      <c r="C13" s="3">
        <v>0</v>
      </c>
      <c r="D13" s="4"/>
      <c r="E13" s="21"/>
      <c r="F13" s="22" t="s">
        <v>2</v>
      </c>
      <c r="G13" s="23">
        <v>6978</v>
      </c>
      <c r="H13" s="96">
        <v>12908200</v>
      </c>
      <c r="I13" s="24">
        <f>'7月'!I13+'８月'!G13</f>
        <v>38535</v>
      </c>
      <c r="J13" s="24">
        <f>'7月'!J13+'８月'!H13</f>
        <v>70563802</v>
      </c>
    </row>
    <row r="14" spans="1:12" ht="20.149999999999999" customHeight="1" x14ac:dyDescent="0.2">
      <c r="A14" s="17">
        <v>10</v>
      </c>
      <c r="B14" s="2">
        <v>14513</v>
      </c>
      <c r="C14" s="3">
        <v>19770945</v>
      </c>
      <c r="D14" s="4"/>
      <c r="E14" s="110" t="s">
        <v>65</v>
      </c>
      <c r="F14" s="111"/>
      <c r="G14" s="18"/>
      <c r="H14" s="29"/>
      <c r="I14" s="20">
        <f>'7月'!I14+'８月'!G14</f>
        <v>0</v>
      </c>
      <c r="J14" s="20">
        <f>'7月'!J14+'８月'!H14</f>
        <v>0</v>
      </c>
    </row>
    <row r="15" spans="1:12" ht="20.149999999999999" customHeight="1" x14ac:dyDescent="0.2">
      <c r="A15" s="17">
        <v>11</v>
      </c>
      <c r="B15" s="2">
        <v>4425</v>
      </c>
      <c r="C15" s="3">
        <v>10399772</v>
      </c>
      <c r="D15" s="4"/>
      <c r="E15" s="21"/>
      <c r="F15" s="22" t="s">
        <v>2</v>
      </c>
      <c r="G15" s="25"/>
      <c r="H15" s="54"/>
      <c r="I15" s="24">
        <f>'7月'!I15+'８月'!G15</f>
        <v>0</v>
      </c>
      <c r="J15" s="24">
        <f>'7月'!J15+'８月'!H15</f>
        <v>0</v>
      </c>
    </row>
    <row r="16" spans="1:12" ht="20.149999999999999" customHeight="1" x14ac:dyDescent="0.2">
      <c r="A16" s="17">
        <v>12</v>
      </c>
      <c r="B16" s="2">
        <v>7596</v>
      </c>
      <c r="C16" s="3">
        <v>14681434</v>
      </c>
      <c r="D16" s="4"/>
      <c r="E16" s="104" t="s">
        <v>19</v>
      </c>
      <c r="F16" s="105"/>
      <c r="G16" s="20"/>
      <c r="H16" s="55"/>
      <c r="I16" s="20">
        <f>'7月'!I16+'８月'!G16</f>
        <v>0</v>
      </c>
      <c r="J16" s="20">
        <f>'7月'!J16+'８月'!H16</f>
        <v>0</v>
      </c>
    </row>
    <row r="17" spans="1:10" ht="20.149999999999999" customHeight="1" x14ac:dyDescent="0.2">
      <c r="A17" s="17">
        <v>13</v>
      </c>
      <c r="B17" s="2">
        <v>0</v>
      </c>
      <c r="C17" s="3">
        <v>0</v>
      </c>
      <c r="D17" s="4"/>
      <c r="E17" s="21"/>
      <c r="F17" s="22" t="s">
        <v>2</v>
      </c>
      <c r="G17" s="28"/>
      <c r="H17" s="56"/>
      <c r="I17" s="24">
        <f>'7月'!I17+'８月'!G17</f>
        <v>0</v>
      </c>
      <c r="J17" s="24">
        <f>'7月'!J17+'８月'!H17</f>
        <v>0</v>
      </c>
    </row>
    <row r="18" spans="1:10" ht="20.149999999999999" customHeight="1" x14ac:dyDescent="0.2">
      <c r="A18" s="17">
        <v>14</v>
      </c>
      <c r="B18" s="2">
        <v>0</v>
      </c>
      <c r="C18" s="3">
        <v>0</v>
      </c>
      <c r="D18" s="4"/>
      <c r="E18" s="112" t="s">
        <v>6</v>
      </c>
      <c r="F18" s="113"/>
      <c r="G18" s="20"/>
      <c r="H18" s="51"/>
      <c r="I18" s="20">
        <f>'7月'!I18+'８月'!G18</f>
        <v>1714887</v>
      </c>
      <c r="J18" s="20">
        <f>'7月'!J18+'８月'!H18</f>
        <v>1369803149</v>
      </c>
    </row>
    <row r="19" spans="1:10" ht="20.149999999999999" customHeight="1" x14ac:dyDescent="0.2">
      <c r="A19" s="17">
        <v>15</v>
      </c>
      <c r="B19" s="2">
        <v>0</v>
      </c>
      <c r="C19" s="3">
        <v>0</v>
      </c>
      <c r="D19" s="4"/>
      <c r="E19" s="21"/>
      <c r="F19" s="22" t="s">
        <v>2</v>
      </c>
      <c r="G19" s="24"/>
      <c r="H19" s="24"/>
      <c r="I19" s="24">
        <f>'7月'!I19+'８月'!G19</f>
        <v>1995916</v>
      </c>
      <c r="J19" s="24">
        <f>'7月'!J19+'８月'!H19</f>
        <v>1566523645</v>
      </c>
    </row>
    <row r="20" spans="1:10" ht="20.149999999999999" customHeight="1" x14ac:dyDescent="0.2">
      <c r="A20" s="17">
        <v>16</v>
      </c>
      <c r="B20" s="2">
        <v>0</v>
      </c>
      <c r="C20" s="3">
        <v>0</v>
      </c>
      <c r="D20" s="4"/>
      <c r="E20" s="104" t="s">
        <v>5</v>
      </c>
      <c r="F20" s="105"/>
      <c r="G20" s="18">
        <v>1679</v>
      </c>
      <c r="H20" s="19">
        <v>2438360</v>
      </c>
      <c r="I20" s="20">
        <f>'7月'!I20+'８月'!G20</f>
        <v>35386</v>
      </c>
      <c r="J20" s="20">
        <f>'7月'!J20+'８月'!H20</f>
        <v>25804599</v>
      </c>
    </row>
    <row r="21" spans="1:10" ht="20.149999999999999" customHeight="1" x14ac:dyDescent="0.2">
      <c r="A21" s="17">
        <v>17</v>
      </c>
      <c r="B21" s="2">
        <v>0</v>
      </c>
      <c r="C21" s="3">
        <v>0</v>
      </c>
      <c r="D21" s="4"/>
      <c r="E21" s="21"/>
      <c r="F21" s="22" t="s">
        <v>2</v>
      </c>
      <c r="G21" s="25">
        <v>4082</v>
      </c>
      <c r="H21" s="94">
        <v>3544032</v>
      </c>
      <c r="I21" s="24">
        <f>'7月'!I21+'８月'!G21</f>
        <v>49835</v>
      </c>
      <c r="J21" s="24">
        <f>'7月'!J21+'８月'!H21</f>
        <v>35710824</v>
      </c>
    </row>
    <row r="22" spans="1:10" ht="20.149999999999999" customHeight="1" x14ac:dyDescent="0.2">
      <c r="A22" s="17">
        <v>18</v>
      </c>
      <c r="B22" s="2">
        <v>333898</v>
      </c>
      <c r="C22" s="3">
        <v>145872954</v>
      </c>
      <c r="D22" s="4"/>
      <c r="E22" s="104" t="s">
        <v>20</v>
      </c>
      <c r="F22" s="105"/>
      <c r="G22" s="18">
        <v>260042</v>
      </c>
      <c r="H22" s="19">
        <v>257374479</v>
      </c>
      <c r="I22" s="20">
        <f>'7月'!I22+'８月'!G22</f>
        <v>3855140</v>
      </c>
      <c r="J22" s="20">
        <f>'7月'!J22+'８月'!H22</f>
        <v>2358441889</v>
      </c>
    </row>
    <row r="23" spans="1:10" ht="20.149999999999999" customHeight="1" thickBot="1" x14ac:dyDescent="0.25">
      <c r="A23" s="17">
        <v>19</v>
      </c>
      <c r="B23" s="2">
        <v>254332</v>
      </c>
      <c r="C23" s="3">
        <v>102543011</v>
      </c>
      <c r="D23" s="4"/>
      <c r="E23" s="30"/>
      <c r="F23" s="31" t="s">
        <v>2</v>
      </c>
      <c r="G23" s="23">
        <v>300553</v>
      </c>
      <c r="H23" s="95">
        <v>260316936</v>
      </c>
      <c r="I23" s="24">
        <f>'7月'!I23+'８月'!G23</f>
        <v>4360792</v>
      </c>
      <c r="J23" s="24">
        <f>'7月'!J23+'８月'!H23</f>
        <v>2474348003</v>
      </c>
    </row>
    <row r="24" spans="1:10" ht="20.149999999999999" customHeight="1" thickBot="1" x14ac:dyDescent="0.25">
      <c r="A24" s="17">
        <v>20</v>
      </c>
      <c r="B24" s="2">
        <v>273816</v>
      </c>
      <c r="C24" s="3">
        <v>92152315</v>
      </c>
      <c r="D24" s="4"/>
      <c r="E24" s="106" t="s">
        <v>3</v>
      </c>
      <c r="F24" s="107"/>
      <c r="G24" s="32">
        <f>G6+G8+G10+G12+G14+G16+G18+G20+G22</f>
        <v>3772055</v>
      </c>
      <c r="H24" s="33">
        <f t="shared" ref="H24:J25" si="0">H6+H8+H10+H12+H14+H16+H18+H20+H22</f>
        <v>1428748623</v>
      </c>
      <c r="I24" s="92">
        <f t="shared" si="0"/>
        <v>112591512</v>
      </c>
      <c r="J24" s="33">
        <f t="shared" si="0"/>
        <v>23348481764</v>
      </c>
    </row>
    <row r="25" spans="1:10" ht="20.149999999999999" customHeight="1" x14ac:dyDescent="0.2">
      <c r="A25" s="17">
        <v>21</v>
      </c>
      <c r="B25" s="2">
        <v>151148</v>
      </c>
      <c r="C25" s="3">
        <v>62666326</v>
      </c>
      <c r="D25" s="4"/>
      <c r="E25" s="34"/>
      <c r="F25" s="35" t="s">
        <v>4</v>
      </c>
      <c r="G25" s="36">
        <f>G7+G9+G11+G13+G15+G17+G19+G21+G23</f>
        <v>2914768</v>
      </c>
      <c r="H25" s="36">
        <f t="shared" si="0"/>
        <v>803143158</v>
      </c>
      <c r="I25" s="36">
        <f>I7+I9+I11+I13+I15+I17+I19+I21+I23</f>
        <v>103684409</v>
      </c>
      <c r="J25" s="36">
        <f t="shared" si="0"/>
        <v>14927364064</v>
      </c>
    </row>
    <row r="26" spans="1:10" ht="20.149999999999999" customHeight="1" x14ac:dyDescent="0.2">
      <c r="A26" s="17">
        <v>22</v>
      </c>
      <c r="B26" s="2">
        <v>316968</v>
      </c>
      <c r="C26" s="3">
        <v>82656392</v>
      </c>
      <c r="D26" s="4"/>
      <c r="E26" s="108" t="s">
        <v>21</v>
      </c>
      <c r="F26" s="109"/>
      <c r="G26" s="37">
        <f>G24/G25</f>
        <v>1.2941184341258034</v>
      </c>
      <c r="H26" s="37">
        <f>H24/H25</f>
        <v>1.7789463917714157</v>
      </c>
      <c r="I26" s="37">
        <f>I24/I25</f>
        <v>1.0859059051009299</v>
      </c>
      <c r="J26" s="37">
        <f>J24/J25</f>
        <v>1.5641396340234661</v>
      </c>
    </row>
    <row r="27" spans="1:10" ht="20.149999999999999" customHeight="1" x14ac:dyDescent="0.2">
      <c r="A27" s="17">
        <v>23</v>
      </c>
      <c r="B27" s="2">
        <v>0</v>
      </c>
      <c r="C27" s="3">
        <v>0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>
        <v>151989</v>
      </c>
      <c r="C28" s="3">
        <v>52176693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>
        <v>266206</v>
      </c>
      <c r="C29" s="3">
        <v>64307642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>
        <v>176331</v>
      </c>
      <c r="C30" s="3">
        <v>46337547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>
        <v>227246</v>
      </c>
      <c r="C31" s="3">
        <v>64411648</v>
      </c>
      <c r="D31" s="4"/>
      <c r="E31" s="4"/>
      <c r="F31" s="40"/>
      <c r="G31" s="40"/>
      <c r="H31" s="40"/>
      <c r="I31" s="40"/>
      <c r="J31" s="40"/>
    </row>
    <row r="32" spans="1:10" ht="20.149999999999999" customHeight="1" x14ac:dyDescent="0.2">
      <c r="A32" s="17">
        <v>28</v>
      </c>
      <c r="B32" s="2">
        <v>36383</v>
      </c>
      <c r="C32" s="3">
        <v>32653654</v>
      </c>
      <c r="D32" s="4"/>
      <c r="E32" s="4"/>
      <c r="F32" s="40"/>
      <c r="G32" s="40"/>
      <c r="H32" s="40"/>
      <c r="I32" s="40"/>
      <c r="J32" s="40"/>
    </row>
    <row r="33" spans="1:10" ht="20.149999999999999" customHeight="1" x14ac:dyDescent="0.2">
      <c r="A33" s="17">
        <v>29</v>
      </c>
      <c r="B33" s="2">
        <v>5786</v>
      </c>
      <c r="C33" s="3">
        <v>6629690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>
        <v>0</v>
      </c>
      <c r="C34" s="3">
        <v>0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>
        <v>31</v>
      </c>
      <c r="B35" s="2">
        <v>422430</v>
      </c>
      <c r="C35" s="3">
        <v>87562009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3772055</v>
      </c>
      <c r="C36" s="41">
        <f>SUM(C5:C35)</f>
        <v>1428748623</v>
      </c>
      <c r="D36" s="4"/>
      <c r="E36" s="4"/>
      <c r="F36" s="4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2914768</v>
      </c>
      <c r="C37" s="44">
        <v>803143158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>
        <f>B36/B37</f>
        <v>1.2941184341258034</v>
      </c>
      <c r="C38" s="37">
        <f>C36/C37</f>
        <v>1.7789463917714157</v>
      </c>
      <c r="D38" s="4"/>
      <c r="E38" s="46"/>
      <c r="F38" s="4"/>
      <c r="G38" s="4"/>
      <c r="H38" s="4"/>
      <c r="I38" s="4"/>
      <c r="J38" s="4"/>
    </row>
    <row r="39" spans="1:10" ht="24.5" thickBot="1" x14ac:dyDescent="0.25">
      <c r="A39" s="47" t="s">
        <v>47</v>
      </c>
      <c r="B39" s="41">
        <f>'7月'!B39+'８月'!B36</f>
        <v>112591512</v>
      </c>
      <c r="C39" s="41">
        <f>'7月'!C39+'８月'!C36</f>
        <v>23348481764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'7月'!B40+'８月'!B37</f>
        <v>103684409</v>
      </c>
      <c r="C40" s="49">
        <f>'7月'!C40+'８月'!C37</f>
        <v>14927364064</v>
      </c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1.0859059051009299</v>
      </c>
      <c r="C41" s="50">
        <f>C39/C40</f>
        <v>1.5641396340234661</v>
      </c>
      <c r="D41" s="4"/>
      <c r="E41" s="4"/>
      <c r="F41" s="4"/>
      <c r="G41" s="4"/>
      <c r="H41" s="4"/>
      <c r="I41" s="4"/>
      <c r="J41" s="4"/>
    </row>
  </sheetData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7F69F-DD27-4B91-BE82-4BD40EEF64D0}">
  <sheetPr>
    <pageSetUpPr fitToPage="1"/>
  </sheetPr>
  <dimension ref="A1:L41"/>
  <sheetViews>
    <sheetView tabSelected="1"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5.08984375" bestFit="1" customWidth="1"/>
    <col min="9" max="9" width="13.6328125" customWidth="1"/>
    <col min="10" max="10" width="16.36328125" bestFit="1" customWidth="1"/>
  </cols>
  <sheetData>
    <row r="1" spans="1:12" ht="25" customHeight="1" x14ac:dyDescent="0.2">
      <c r="A1" s="5" t="s">
        <v>90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72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52</v>
      </c>
      <c r="I4" s="11" t="s">
        <v>53</v>
      </c>
      <c r="J4" s="13"/>
    </row>
    <row r="5" spans="1:12" ht="20.149999999999999" customHeight="1" x14ac:dyDescent="0.2">
      <c r="A5" s="17">
        <v>1</v>
      </c>
      <c r="B5" s="101">
        <v>341874</v>
      </c>
      <c r="C5" s="102">
        <v>101730895</v>
      </c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101">
        <v>467327</v>
      </c>
      <c r="C6" s="102">
        <v>134005408</v>
      </c>
      <c r="D6" s="4"/>
      <c r="E6" s="104" t="s">
        <v>15</v>
      </c>
      <c r="F6" s="105"/>
      <c r="G6" s="18">
        <v>12950032</v>
      </c>
      <c r="H6" s="19">
        <v>1976085098</v>
      </c>
      <c r="I6" s="20">
        <f>'[1]８月'!I6+'[1]９月'!G6</f>
        <v>116412209</v>
      </c>
      <c r="J6" s="20">
        <f>'[1]８月'!J6+'[1]９月'!H6</f>
        <v>19667780739</v>
      </c>
    </row>
    <row r="7" spans="1:12" ht="20.149999999999999" customHeight="1" x14ac:dyDescent="0.2">
      <c r="A7" s="17">
        <v>3</v>
      </c>
      <c r="B7" s="101">
        <v>524637</v>
      </c>
      <c r="C7" s="102">
        <v>128677081</v>
      </c>
      <c r="D7" s="4"/>
      <c r="E7" s="21"/>
      <c r="F7" s="22" t="s">
        <v>2</v>
      </c>
      <c r="G7" s="23">
        <v>5288582</v>
      </c>
      <c r="H7" s="95">
        <v>1044362156</v>
      </c>
      <c r="I7" s="24">
        <f>'[1]８月'!I7+'[1]９月'!G7</f>
        <v>99149125</v>
      </c>
      <c r="J7" s="24">
        <f>'[1]８月'!J7+'[1]９月'!H7</f>
        <v>10100613427</v>
      </c>
      <c r="L7" s="1"/>
    </row>
    <row r="8" spans="1:12" ht="20.149999999999999" customHeight="1" x14ac:dyDescent="0.2">
      <c r="A8" s="17">
        <v>4</v>
      </c>
      <c r="B8" s="101">
        <v>417537</v>
      </c>
      <c r="C8" s="102">
        <v>111373942</v>
      </c>
      <c r="D8" s="4"/>
      <c r="E8" s="104" t="s">
        <v>50</v>
      </c>
      <c r="F8" s="105"/>
      <c r="G8" s="18">
        <v>30258</v>
      </c>
      <c r="H8" s="19">
        <v>44293641</v>
      </c>
      <c r="I8" s="20">
        <f>'[1]８月'!I8+'[1]９月'!G8</f>
        <v>80446</v>
      </c>
      <c r="J8" s="20">
        <f>'[1]８月'!J8+'[1]９月'!H8</f>
        <v>112037658</v>
      </c>
    </row>
    <row r="9" spans="1:12" ht="20.149999999999999" customHeight="1" x14ac:dyDescent="0.2">
      <c r="A9" s="17">
        <v>5</v>
      </c>
      <c r="B9" s="101">
        <v>136514</v>
      </c>
      <c r="C9" s="102">
        <v>109864935</v>
      </c>
      <c r="D9" s="4"/>
      <c r="E9" s="21"/>
      <c r="F9" s="22" t="s">
        <v>2</v>
      </c>
      <c r="G9" s="25">
        <v>14657</v>
      </c>
      <c r="H9" s="94">
        <v>25864305</v>
      </c>
      <c r="I9" s="24">
        <f>'[1]８月'!I9+'[1]９月'!G9</f>
        <v>58891</v>
      </c>
      <c r="J9" s="24">
        <f>'[1]８月'!J9+'[1]９月'!H9</f>
        <v>85472383</v>
      </c>
    </row>
    <row r="10" spans="1:12" ht="20.149999999999999" customHeight="1" x14ac:dyDescent="0.2">
      <c r="A10" s="17">
        <v>6</v>
      </c>
      <c r="B10" s="101">
        <v>12366</v>
      </c>
      <c r="C10" s="102">
        <v>18087106</v>
      </c>
      <c r="D10" s="4"/>
      <c r="E10" s="104" t="s">
        <v>51</v>
      </c>
      <c r="F10" s="105"/>
      <c r="G10" s="18">
        <v>432740</v>
      </c>
      <c r="H10" s="19">
        <v>223135484</v>
      </c>
      <c r="I10" s="20">
        <f>'[1]８月'!I10+'[1]９月'!G10</f>
        <v>3868208</v>
      </c>
      <c r="J10" s="20">
        <f>'[1]８月'!J10+'[1]９月'!H10</f>
        <v>1986835306</v>
      </c>
    </row>
    <row r="11" spans="1:12" ht="20.149999999999999" customHeight="1" x14ac:dyDescent="0.2">
      <c r="A11" s="17">
        <v>7</v>
      </c>
      <c r="B11" s="101">
        <v>69217</v>
      </c>
      <c r="C11" s="102">
        <v>38366642</v>
      </c>
      <c r="D11" s="4"/>
      <c r="E11" s="21"/>
      <c r="F11" s="22" t="s">
        <v>2</v>
      </c>
      <c r="G11" s="23">
        <v>450336</v>
      </c>
      <c r="H11" s="95">
        <v>181175400</v>
      </c>
      <c r="I11" s="24">
        <f>'[1]８月'!I11+'[1]９月'!G11</f>
        <v>3784890</v>
      </c>
      <c r="J11" s="24">
        <f>'[1]８月'!J11+'[1]９月'!H11</f>
        <v>1845533841</v>
      </c>
    </row>
    <row r="12" spans="1:12" ht="20.149999999999999" customHeight="1" x14ac:dyDescent="0.2">
      <c r="A12" s="17">
        <v>8</v>
      </c>
      <c r="B12" s="101">
        <v>579243</v>
      </c>
      <c r="C12" s="102">
        <v>161224215</v>
      </c>
      <c r="D12" s="4"/>
      <c r="E12" s="104" t="s">
        <v>18</v>
      </c>
      <c r="F12" s="105"/>
      <c r="G12" s="18">
        <v>4708</v>
      </c>
      <c r="H12" s="19">
        <v>9708849</v>
      </c>
      <c r="I12" s="20">
        <f>'[1]８月'!I12+'[1]９月'!G12</f>
        <v>42974</v>
      </c>
      <c r="J12" s="20">
        <f>'[1]８月'!J12+'[1]９月'!H12</f>
        <v>81001496</v>
      </c>
      <c r="K12" s="1"/>
    </row>
    <row r="13" spans="1:12" ht="20.149999999999999" customHeight="1" x14ac:dyDescent="0.2">
      <c r="A13" s="17">
        <v>9</v>
      </c>
      <c r="B13" s="101">
        <v>999339</v>
      </c>
      <c r="C13" s="102">
        <v>278298788</v>
      </c>
      <c r="D13" s="4"/>
      <c r="E13" s="21"/>
      <c r="F13" s="22" t="s">
        <v>2</v>
      </c>
      <c r="G13" s="25">
        <v>4629</v>
      </c>
      <c r="H13" s="94">
        <v>8128429</v>
      </c>
      <c r="I13" s="24">
        <f>'[1]８月'!I13+'[1]９月'!G13</f>
        <v>43164</v>
      </c>
      <c r="J13" s="24">
        <f>'[1]８月'!J13+'[1]９月'!H13</f>
        <v>78692231</v>
      </c>
    </row>
    <row r="14" spans="1:12" ht="20.149999999999999" customHeight="1" x14ac:dyDescent="0.2">
      <c r="A14" s="17">
        <v>10</v>
      </c>
      <c r="B14" s="101">
        <v>16760</v>
      </c>
      <c r="C14" s="102">
        <v>12246202</v>
      </c>
      <c r="D14" s="4"/>
      <c r="E14" s="110" t="s">
        <v>67</v>
      </c>
      <c r="F14" s="111"/>
      <c r="G14" s="20"/>
      <c r="H14" s="26"/>
      <c r="I14" s="20">
        <f>'[1]８月'!I14+'[1]９月'!G14</f>
        <v>0</v>
      </c>
      <c r="J14" s="20">
        <f>'[1]８月'!J14+'[1]９月'!H14</f>
        <v>0</v>
      </c>
    </row>
    <row r="15" spans="1:12" ht="20.149999999999999" customHeight="1" x14ac:dyDescent="0.2">
      <c r="A15" s="17">
        <v>11</v>
      </c>
      <c r="B15" s="101">
        <v>139667</v>
      </c>
      <c r="C15" s="102">
        <v>98957380</v>
      </c>
      <c r="D15" s="4"/>
      <c r="E15" s="21"/>
      <c r="F15" s="22" t="s">
        <v>2</v>
      </c>
      <c r="G15" s="24"/>
      <c r="H15" s="27"/>
      <c r="I15" s="24">
        <f>'[1]８月'!I15+'[1]９月'!G15</f>
        <v>0</v>
      </c>
      <c r="J15" s="24">
        <f>'[1]８月'!J15+'[1]９月'!H15</f>
        <v>0</v>
      </c>
    </row>
    <row r="16" spans="1:12" ht="20.149999999999999" customHeight="1" x14ac:dyDescent="0.2">
      <c r="A16" s="17">
        <v>12</v>
      </c>
      <c r="B16" s="101">
        <v>217280</v>
      </c>
      <c r="C16" s="102">
        <v>65941875</v>
      </c>
      <c r="D16" s="4"/>
      <c r="E16" s="104" t="s">
        <v>19</v>
      </c>
      <c r="F16" s="105"/>
      <c r="G16" s="20"/>
      <c r="H16" s="20"/>
      <c r="I16" s="20">
        <f>'[1]８月'!I16+'[1]９月'!G16</f>
        <v>0</v>
      </c>
      <c r="J16" s="20">
        <f>'[1]８月'!J16+'[1]９月'!H16</f>
        <v>0</v>
      </c>
    </row>
    <row r="17" spans="1:10" ht="20.149999999999999" customHeight="1" x14ac:dyDescent="0.2">
      <c r="A17" s="17">
        <v>13</v>
      </c>
      <c r="B17" s="101">
        <v>0</v>
      </c>
      <c r="C17" s="102">
        <v>0</v>
      </c>
      <c r="D17" s="4"/>
      <c r="E17" s="21"/>
      <c r="F17" s="22" t="s">
        <v>2</v>
      </c>
      <c r="G17" s="24"/>
      <c r="H17" s="27"/>
      <c r="I17" s="24">
        <f>'[1]８月'!I17+'[1]９月'!G17</f>
        <v>0</v>
      </c>
      <c r="J17" s="24">
        <f>'[1]８月'!J17+'[1]９月'!H17</f>
        <v>0</v>
      </c>
    </row>
    <row r="18" spans="1:10" ht="20.149999999999999" customHeight="1" x14ac:dyDescent="0.2">
      <c r="A18" s="17">
        <v>14</v>
      </c>
      <c r="B18" s="101">
        <v>1746854</v>
      </c>
      <c r="C18" s="102">
        <v>233823719</v>
      </c>
      <c r="D18" s="4"/>
      <c r="E18" s="112" t="s">
        <v>6</v>
      </c>
      <c r="F18" s="113"/>
      <c r="G18" s="18">
        <v>537662</v>
      </c>
      <c r="H18" s="19">
        <v>453143629</v>
      </c>
      <c r="I18" s="20">
        <f>'[1]８月'!I18+'[1]９月'!G18</f>
        <v>2252549</v>
      </c>
      <c r="J18" s="20">
        <f>'[1]８月'!J18+'[1]９月'!H18</f>
        <v>1822946778</v>
      </c>
    </row>
    <row r="19" spans="1:10" ht="20.149999999999999" customHeight="1" x14ac:dyDescent="0.2">
      <c r="A19" s="17">
        <v>15</v>
      </c>
      <c r="B19" s="101">
        <v>1032266</v>
      </c>
      <c r="C19" s="102">
        <v>120047828</v>
      </c>
      <c r="D19" s="4"/>
      <c r="E19" s="21"/>
      <c r="F19" s="22" t="s">
        <v>2</v>
      </c>
      <c r="G19" s="25">
        <v>627124</v>
      </c>
      <c r="H19" s="94">
        <v>451581167</v>
      </c>
      <c r="I19" s="24">
        <f>'[1]８月'!I19+'[1]９月'!G19</f>
        <v>2623040</v>
      </c>
      <c r="J19" s="24">
        <f>'[1]８月'!J19+'[1]９月'!H19</f>
        <v>2018104812</v>
      </c>
    </row>
    <row r="20" spans="1:10" ht="20.149999999999999" customHeight="1" x14ac:dyDescent="0.2">
      <c r="A20" s="17">
        <v>16</v>
      </c>
      <c r="B20" s="101">
        <v>1188589</v>
      </c>
      <c r="C20" s="102">
        <v>135516155</v>
      </c>
      <c r="D20" s="4"/>
      <c r="E20" s="104" t="s">
        <v>5</v>
      </c>
      <c r="F20" s="105"/>
      <c r="G20" s="18">
        <v>2193</v>
      </c>
      <c r="H20" s="19">
        <v>2057047</v>
      </c>
      <c r="I20" s="20">
        <f>'[1]８月'!I20+'[1]９月'!G20</f>
        <v>37579</v>
      </c>
      <c r="J20" s="20">
        <f>'[1]８月'!J20+'[1]９月'!H20</f>
        <v>27861646</v>
      </c>
    </row>
    <row r="21" spans="1:10" ht="20.149999999999999" customHeight="1" x14ac:dyDescent="0.2">
      <c r="A21" s="17">
        <v>17</v>
      </c>
      <c r="B21" s="101">
        <v>416998</v>
      </c>
      <c r="C21" s="102">
        <v>128782774</v>
      </c>
      <c r="D21" s="4"/>
      <c r="E21" s="21"/>
      <c r="F21" s="22" t="s">
        <v>2</v>
      </c>
      <c r="G21" s="23">
        <v>5057</v>
      </c>
      <c r="H21" s="95">
        <v>3122673</v>
      </c>
      <c r="I21" s="24">
        <f>'[1]８月'!I21+'[1]９月'!G21</f>
        <v>54892</v>
      </c>
      <c r="J21" s="24">
        <f>'[1]８月'!J21+'[1]９月'!H21</f>
        <v>38833497</v>
      </c>
    </row>
    <row r="22" spans="1:10" ht="20.149999999999999" customHeight="1" x14ac:dyDescent="0.2">
      <c r="A22" s="17">
        <v>18</v>
      </c>
      <c r="B22" s="101">
        <v>93719</v>
      </c>
      <c r="C22" s="102">
        <v>59905094</v>
      </c>
      <c r="D22" s="4"/>
      <c r="E22" s="104" t="s">
        <v>20</v>
      </c>
      <c r="F22" s="105"/>
      <c r="G22" s="18">
        <v>300006</v>
      </c>
      <c r="H22" s="19">
        <v>219100304</v>
      </c>
      <c r="I22" s="20">
        <f>'[1]８月'!I22+'[1]９月'!G22</f>
        <v>4155146</v>
      </c>
      <c r="J22" s="20">
        <f>'[1]８月'!J22+'[1]９月'!H22</f>
        <v>2577542193</v>
      </c>
    </row>
    <row r="23" spans="1:10" ht="20.149999999999999" customHeight="1" thickBot="1" x14ac:dyDescent="0.25">
      <c r="A23" s="17">
        <v>19</v>
      </c>
      <c r="B23" s="101">
        <v>52115</v>
      </c>
      <c r="C23" s="102">
        <v>37586982</v>
      </c>
      <c r="D23" s="4"/>
      <c r="E23" s="30"/>
      <c r="F23" s="31" t="s">
        <v>2</v>
      </c>
      <c r="G23" s="25">
        <v>321840</v>
      </c>
      <c r="H23" s="94">
        <v>198915731</v>
      </c>
      <c r="I23" s="24">
        <f>'[1]８月'!I23+'[1]９月'!G23</f>
        <v>4682632</v>
      </c>
      <c r="J23" s="24">
        <f>'[1]８月'!J23+'[1]９月'!H23</f>
        <v>2673263734</v>
      </c>
    </row>
    <row r="24" spans="1:10" ht="20.149999999999999" customHeight="1" thickBot="1" x14ac:dyDescent="0.25">
      <c r="A24" s="17">
        <v>20</v>
      </c>
      <c r="B24" s="101">
        <v>0</v>
      </c>
      <c r="C24" s="102">
        <v>0</v>
      </c>
      <c r="D24" s="4"/>
      <c r="E24" s="106" t="s">
        <v>3</v>
      </c>
      <c r="F24" s="107"/>
      <c r="G24" s="32">
        <f>G6+G8+G10+G12+G14+G16+G18+G20+G22</f>
        <v>14257599</v>
      </c>
      <c r="H24" s="33">
        <f t="shared" ref="G24:J25" si="0">H6+H8+H10+H12+H14+H16+H18+H20+H22</f>
        <v>2927524052</v>
      </c>
      <c r="I24" s="92">
        <f t="shared" si="0"/>
        <v>126849111</v>
      </c>
      <c r="J24" s="33">
        <f t="shared" si="0"/>
        <v>26276005816</v>
      </c>
    </row>
    <row r="25" spans="1:10" ht="20.149999999999999" customHeight="1" x14ac:dyDescent="0.2">
      <c r="A25" s="17">
        <v>21</v>
      </c>
      <c r="B25" s="101">
        <v>0</v>
      </c>
      <c r="C25" s="102">
        <v>0</v>
      </c>
      <c r="D25" s="4"/>
      <c r="E25" s="34"/>
      <c r="F25" s="35" t="s">
        <v>4</v>
      </c>
      <c r="G25" s="36">
        <f t="shared" si="0"/>
        <v>6712225</v>
      </c>
      <c r="H25" s="36">
        <f t="shared" si="0"/>
        <v>1913149861</v>
      </c>
      <c r="I25" s="36">
        <f t="shared" si="0"/>
        <v>110396634</v>
      </c>
      <c r="J25" s="36">
        <f t="shared" si="0"/>
        <v>16840513925</v>
      </c>
    </row>
    <row r="26" spans="1:10" ht="20.149999999999999" customHeight="1" x14ac:dyDescent="0.2">
      <c r="A26" s="17">
        <v>22</v>
      </c>
      <c r="B26" s="101">
        <v>122220</v>
      </c>
      <c r="C26" s="102">
        <v>94383543</v>
      </c>
      <c r="D26" s="4"/>
      <c r="E26" s="108" t="s">
        <v>21</v>
      </c>
      <c r="F26" s="109"/>
      <c r="G26" s="37">
        <f>G24/G25</f>
        <v>2.124124116816704</v>
      </c>
      <c r="H26" s="37">
        <f>H24/H25</f>
        <v>1.5302115697668286</v>
      </c>
      <c r="I26" s="37">
        <f>I24/I25</f>
        <v>1.1490306035961204</v>
      </c>
      <c r="J26" s="37">
        <f>J24/J25</f>
        <v>1.5602852699758092</v>
      </c>
    </row>
    <row r="27" spans="1:10" ht="20.149999999999999" customHeight="1" x14ac:dyDescent="0.2">
      <c r="A27" s="17">
        <v>23</v>
      </c>
      <c r="B27" s="101">
        <v>0</v>
      </c>
      <c r="C27" s="102">
        <v>0</v>
      </c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101">
        <v>374534</v>
      </c>
      <c r="C28" s="102">
        <v>120170379</v>
      </c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101">
        <v>1308767</v>
      </c>
      <c r="C29" s="102">
        <v>190542326</v>
      </c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101">
        <v>825481</v>
      </c>
      <c r="C30" s="102">
        <v>89746157</v>
      </c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101">
        <v>0</v>
      </c>
      <c r="C31" s="102">
        <v>0</v>
      </c>
      <c r="D31" s="4"/>
      <c r="E31" s="4"/>
      <c r="F31" s="40"/>
      <c r="G31" s="40"/>
      <c r="H31" s="40"/>
      <c r="I31" s="40"/>
      <c r="J31" s="40"/>
    </row>
    <row r="32" spans="1:10" ht="20.149999999999999" customHeight="1" x14ac:dyDescent="0.2">
      <c r="A32" s="17">
        <v>28</v>
      </c>
      <c r="B32" s="101">
        <v>1126062</v>
      </c>
      <c r="C32" s="102">
        <v>157687361</v>
      </c>
      <c r="D32" s="4"/>
      <c r="E32" s="4"/>
      <c r="F32" s="40"/>
      <c r="G32" s="40"/>
      <c r="H32" s="40"/>
      <c r="I32" s="40"/>
      <c r="J32" s="40"/>
    </row>
    <row r="33" spans="1:10" ht="20.149999999999999" customHeight="1" x14ac:dyDescent="0.2">
      <c r="A33" s="17">
        <v>29</v>
      </c>
      <c r="B33" s="101">
        <v>800916</v>
      </c>
      <c r="C33" s="102">
        <v>105406659</v>
      </c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101">
        <v>1247317</v>
      </c>
      <c r="C34" s="102">
        <v>195150606</v>
      </c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/>
      <c r="B35" s="101">
        <v>0</v>
      </c>
      <c r="C35" s="102">
        <v>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>
        <f>SUM(B5:B35)</f>
        <v>14257599</v>
      </c>
      <c r="C36" s="41">
        <f>SUM(C5:C35)</f>
        <v>2927524052</v>
      </c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>
        <v>6712225</v>
      </c>
      <c r="C37" s="44">
        <v>1913149861</v>
      </c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>
        <f>B36/B37</f>
        <v>2.124124116816704</v>
      </c>
      <c r="C38" s="37">
        <f>C36/C37</f>
        <v>1.5302115697668286</v>
      </c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54</v>
      </c>
      <c r="B39" s="41">
        <f>'８月'!B39+'９月'!B36</f>
        <v>126849111</v>
      </c>
      <c r="C39" s="41">
        <f>'８月'!C39+'９月'!C36</f>
        <v>26276005816</v>
      </c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>
        <f>'８月'!B40+'９月'!B37</f>
        <v>110396634</v>
      </c>
      <c r="C40" s="49">
        <f>'８月'!C40+'９月'!C37</f>
        <v>16840513925</v>
      </c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>
        <f>B39/B40</f>
        <v>1.1490306035961204</v>
      </c>
      <c r="C41" s="50">
        <f>C39/C40</f>
        <v>1.5602852699758092</v>
      </c>
      <c r="D41" s="4"/>
      <c r="E41" s="4"/>
      <c r="F41" s="4"/>
      <c r="G41" s="4"/>
      <c r="H41" s="4"/>
      <c r="I41" s="4"/>
      <c r="J41" s="4"/>
    </row>
  </sheetData>
  <mergeCells count="12">
    <mergeCell ref="E24:F24"/>
    <mergeCell ref="E26:F26"/>
    <mergeCell ref="E12:F12"/>
    <mergeCell ref="E14:F14"/>
    <mergeCell ref="E16:F16"/>
    <mergeCell ref="E18:F18"/>
    <mergeCell ref="E22:F22"/>
    <mergeCell ref="E3:G3"/>
    <mergeCell ref="E6:F6"/>
    <mergeCell ref="E8:F8"/>
    <mergeCell ref="E10:F10"/>
    <mergeCell ref="E20:F20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DD67D-2B57-4EA8-87ED-48D68E810F3F}">
  <dimension ref="A1:L42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2.81640625" customWidth="1"/>
    <col min="9" max="10" width="13.6328125" customWidth="1"/>
  </cols>
  <sheetData>
    <row r="1" spans="1:12" ht="25" customHeight="1" x14ac:dyDescent="0.2">
      <c r="A1" s="5" t="s">
        <v>91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72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57</v>
      </c>
      <c r="I4" s="11" t="s">
        <v>58</v>
      </c>
      <c r="J4" s="13"/>
    </row>
    <row r="5" spans="1:12" ht="20.149999999999999" customHeight="1" x14ac:dyDescent="0.2">
      <c r="A5" s="17">
        <v>1</v>
      </c>
      <c r="B5" s="2"/>
      <c r="C5" s="3"/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/>
      <c r="C6" s="3"/>
      <c r="D6" s="4"/>
      <c r="E6" s="104" t="s">
        <v>15</v>
      </c>
      <c r="F6" s="105"/>
      <c r="G6" s="18"/>
      <c r="H6" s="19"/>
      <c r="I6" s="20"/>
      <c r="J6" s="20"/>
    </row>
    <row r="7" spans="1:12" ht="20.149999999999999" customHeight="1" x14ac:dyDescent="0.2">
      <c r="A7" s="17">
        <v>3</v>
      </c>
      <c r="B7" s="2"/>
      <c r="C7" s="3"/>
      <c r="D7" s="4"/>
      <c r="E7" s="21"/>
      <c r="F7" s="22" t="s">
        <v>2</v>
      </c>
      <c r="G7" s="23"/>
      <c r="H7" s="95"/>
      <c r="I7" s="24"/>
      <c r="J7" s="24"/>
      <c r="L7" s="1"/>
    </row>
    <row r="8" spans="1:12" ht="20.149999999999999" customHeight="1" x14ac:dyDescent="0.2">
      <c r="A8" s="17">
        <v>4</v>
      </c>
      <c r="B8" s="2"/>
      <c r="C8" s="3"/>
      <c r="D8" s="4"/>
      <c r="E8" s="104" t="s">
        <v>55</v>
      </c>
      <c r="F8" s="105"/>
      <c r="G8" s="18"/>
      <c r="H8" s="19"/>
      <c r="I8" s="20"/>
      <c r="J8" s="20"/>
    </row>
    <row r="9" spans="1:12" ht="20.149999999999999" customHeight="1" x14ac:dyDescent="0.2">
      <c r="A9" s="17">
        <v>5</v>
      </c>
      <c r="B9" s="2"/>
      <c r="C9" s="3"/>
      <c r="D9" s="4"/>
      <c r="E9" s="21"/>
      <c r="F9" s="22" t="s">
        <v>2</v>
      </c>
      <c r="G9" s="25"/>
      <c r="H9" s="94"/>
      <c r="I9" s="24"/>
      <c r="J9" s="24"/>
    </row>
    <row r="10" spans="1:12" ht="20.149999999999999" customHeight="1" x14ac:dyDescent="0.2">
      <c r="A10" s="17">
        <v>6</v>
      </c>
      <c r="B10" s="2"/>
      <c r="C10" s="3"/>
      <c r="D10" s="4"/>
      <c r="E10" s="104" t="s">
        <v>56</v>
      </c>
      <c r="F10" s="105"/>
      <c r="G10" s="18"/>
      <c r="H10" s="19"/>
      <c r="I10" s="20"/>
      <c r="J10" s="20"/>
    </row>
    <row r="11" spans="1:12" ht="20.149999999999999" customHeight="1" x14ac:dyDescent="0.2">
      <c r="A11" s="17">
        <v>7</v>
      </c>
      <c r="B11" s="2"/>
      <c r="C11" s="3"/>
      <c r="D11" s="4"/>
      <c r="E11" s="21"/>
      <c r="F11" s="22" t="s">
        <v>2</v>
      </c>
      <c r="G11" s="23"/>
      <c r="H11" s="95"/>
      <c r="I11" s="24"/>
      <c r="J11" s="24"/>
    </row>
    <row r="12" spans="1:12" ht="20.149999999999999" customHeight="1" x14ac:dyDescent="0.2">
      <c r="A12" s="17">
        <v>8</v>
      </c>
      <c r="B12" s="2"/>
      <c r="C12" s="3"/>
      <c r="D12" s="4"/>
      <c r="E12" s="104" t="s">
        <v>18</v>
      </c>
      <c r="F12" s="105"/>
      <c r="G12" s="18"/>
      <c r="H12" s="19"/>
      <c r="I12" s="20"/>
      <c r="J12" s="20"/>
      <c r="K12" s="1"/>
    </row>
    <row r="13" spans="1:12" ht="20.149999999999999" customHeight="1" x14ac:dyDescent="0.2">
      <c r="A13" s="17">
        <v>9</v>
      </c>
      <c r="B13" s="2"/>
      <c r="C13" s="3"/>
      <c r="D13" s="4"/>
      <c r="E13" s="21"/>
      <c r="F13" s="22" t="s">
        <v>2</v>
      </c>
      <c r="G13" s="25"/>
      <c r="H13" s="94"/>
      <c r="I13" s="24"/>
      <c r="J13" s="24"/>
    </row>
    <row r="14" spans="1:12" ht="20.149999999999999" customHeight="1" x14ac:dyDescent="0.2">
      <c r="A14" s="17">
        <v>10</v>
      </c>
      <c r="B14" s="2"/>
      <c r="C14" s="3"/>
      <c r="D14" s="4"/>
      <c r="E14" s="110" t="s">
        <v>65</v>
      </c>
      <c r="F14" s="111"/>
      <c r="G14" s="20"/>
      <c r="H14" s="26"/>
      <c r="I14" s="20"/>
      <c r="J14" s="20"/>
    </row>
    <row r="15" spans="1:12" ht="20.149999999999999" customHeight="1" x14ac:dyDescent="0.2">
      <c r="A15" s="17">
        <v>11</v>
      </c>
      <c r="B15" s="2"/>
      <c r="C15" s="3"/>
      <c r="D15" s="4"/>
      <c r="E15" s="21"/>
      <c r="F15" s="22" t="s">
        <v>2</v>
      </c>
      <c r="G15" s="24"/>
      <c r="H15" s="27"/>
      <c r="I15" s="24"/>
      <c r="J15" s="24"/>
    </row>
    <row r="16" spans="1:12" ht="20.149999999999999" customHeight="1" x14ac:dyDescent="0.2">
      <c r="A16" s="17">
        <v>12</v>
      </c>
      <c r="B16" s="2"/>
      <c r="C16" s="3"/>
      <c r="D16" s="4"/>
      <c r="E16" s="104" t="s">
        <v>19</v>
      </c>
      <c r="F16" s="105"/>
      <c r="G16" s="20"/>
      <c r="H16" s="20"/>
      <c r="I16" s="20"/>
      <c r="J16" s="20"/>
    </row>
    <row r="17" spans="1:10" ht="20.149999999999999" customHeight="1" x14ac:dyDescent="0.2">
      <c r="A17" s="17">
        <v>13</v>
      </c>
      <c r="B17" s="2"/>
      <c r="C17" s="3"/>
      <c r="D17" s="4"/>
      <c r="E17" s="21"/>
      <c r="F17" s="22" t="s">
        <v>2</v>
      </c>
      <c r="G17" s="28"/>
      <c r="H17" s="28"/>
      <c r="I17" s="24"/>
      <c r="J17" s="24"/>
    </row>
    <row r="18" spans="1:10" ht="20.149999999999999" customHeight="1" x14ac:dyDescent="0.2">
      <c r="A18" s="17">
        <v>14</v>
      </c>
      <c r="B18" s="2"/>
      <c r="C18" s="3"/>
      <c r="D18" s="4"/>
      <c r="E18" s="112" t="s">
        <v>6</v>
      </c>
      <c r="F18" s="113"/>
      <c r="G18" s="18"/>
      <c r="H18" s="19"/>
      <c r="I18" s="20"/>
      <c r="J18" s="20"/>
    </row>
    <row r="19" spans="1:10" ht="20.149999999999999" customHeight="1" x14ac:dyDescent="0.2">
      <c r="A19" s="17">
        <v>15</v>
      </c>
      <c r="B19" s="2"/>
      <c r="C19" s="3"/>
      <c r="D19" s="4"/>
      <c r="E19" s="21"/>
      <c r="F19" s="22" t="s">
        <v>2</v>
      </c>
      <c r="G19" s="25"/>
      <c r="H19" s="94"/>
      <c r="I19" s="24"/>
      <c r="J19" s="24"/>
    </row>
    <row r="20" spans="1:10" ht="20.149999999999999" customHeight="1" x14ac:dyDescent="0.2">
      <c r="A20" s="17">
        <v>16</v>
      </c>
      <c r="B20" s="2"/>
      <c r="C20" s="3"/>
      <c r="D20" s="4"/>
      <c r="E20" s="104" t="s">
        <v>5</v>
      </c>
      <c r="F20" s="105"/>
      <c r="G20" s="18"/>
      <c r="H20" s="19"/>
      <c r="I20" s="20"/>
      <c r="J20" s="20"/>
    </row>
    <row r="21" spans="1:10" ht="20.149999999999999" customHeight="1" x14ac:dyDescent="0.2">
      <c r="A21" s="17">
        <v>17</v>
      </c>
      <c r="B21" s="2"/>
      <c r="C21" s="3"/>
      <c r="D21" s="4"/>
      <c r="E21" s="21"/>
      <c r="F21" s="22" t="s">
        <v>2</v>
      </c>
      <c r="G21" s="23"/>
      <c r="H21" s="95"/>
      <c r="I21" s="24"/>
      <c r="J21" s="24"/>
    </row>
    <row r="22" spans="1:10" ht="20.149999999999999" customHeight="1" x14ac:dyDescent="0.2">
      <c r="A22" s="17">
        <v>18</v>
      </c>
      <c r="B22" s="2"/>
      <c r="C22" s="3"/>
      <c r="D22" s="4"/>
      <c r="E22" s="104" t="s">
        <v>20</v>
      </c>
      <c r="F22" s="105"/>
      <c r="G22" s="18"/>
      <c r="H22" s="19"/>
      <c r="I22" s="20"/>
      <c r="J22" s="20"/>
    </row>
    <row r="23" spans="1:10" ht="20.149999999999999" customHeight="1" thickBot="1" x14ac:dyDescent="0.25">
      <c r="A23" s="17">
        <v>19</v>
      </c>
      <c r="B23" s="2"/>
      <c r="C23" s="3"/>
      <c r="D23" s="4"/>
      <c r="E23" s="30"/>
      <c r="F23" s="31" t="s">
        <v>2</v>
      </c>
      <c r="G23" s="25"/>
      <c r="H23" s="94"/>
      <c r="I23" s="24"/>
      <c r="J23" s="24"/>
    </row>
    <row r="24" spans="1:10" ht="20.149999999999999" customHeight="1" thickBot="1" x14ac:dyDescent="0.25">
      <c r="A24" s="17">
        <v>20</v>
      </c>
      <c r="B24" s="2"/>
      <c r="C24" s="3"/>
      <c r="D24" s="4"/>
      <c r="E24" s="106" t="s">
        <v>3</v>
      </c>
      <c r="F24" s="107"/>
      <c r="G24" s="32"/>
      <c r="H24" s="33"/>
      <c r="I24" s="92"/>
      <c r="J24" s="33"/>
    </row>
    <row r="25" spans="1:10" ht="20.149999999999999" customHeight="1" x14ac:dyDescent="0.2">
      <c r="A25" s="17">
        <v>21</v>
      </c>
      <c r="B25" s="2"/>
      <c r="C25" s="3"/>
      <c r="D25" s="4"/>
      <c r="E25" s="34"/>
      <c r="F25" s="35" t="s">
        <v>4</v>
      </c>
      <c r="G25" s="36"/>
      <c r="H25" s="36"/>
      <c r="I25" s="36"/>
      <c r="J25" s="36"/>
    </row>
    <row r="26" spans="1:10" ht="20.149999999999999" customHeight="1" x14ac:dyDescent="0.2">
      <c r="A26" s="17">
        <v>22</v>
      </c>
      <c r="B26" s="2"/>
      <c r="C26" s="3"/>
      <c r="D26" s="4"/>
      <c r="E26" s="108" t="s">
        <v>21</v>
      </c>
      <c r="F26" s="109"/>
      <c r="G26" s="37"/>
      <c r="H26" s="37"/>
      <c r="I26" s="37"/>
      <c r="J26" s="37"/>
    </row>
    <row r="27" spans="1:10" ht="20.149999999999999" customHeight="1" x14ac:dyDescent="0.2">
      <c r="A27" s="17">
        <v>23</v>
      </c>
      <c r="B27" s="2"/>
      <c r="C27" s="3"/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/>
      <c r="C28" s="3"/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/>
      <c r="C29" s="3"/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/>
      <c r="C30" s="3"/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/>
      <c r="C31" s="3"/>
      <c r="D31" s="4"/>
      <c r="E31" s="4"/>
      <c r="F31" s="4"/>
      <c r="G31" s="4"/>
      <c r="H31" s="4"/>
      <c r="I31" s="4"/>
      <c r="J31" s="4"/>
    </row>
    <row r="32" spans="1:10" ht="20.149999999999999" customHeight="1" x14ac:dyDescent="0.2">
      <c r="A32" s="17">
        <v>28</v>
      </c>
      <c r="B32" s="2"/>
      <c r="C32" s="3"/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/>
      <c r="C33" s="3"/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/>
      <c r="C34" s="3"/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>
        <v>31</v>
      </c>
      <c r="B35" s="2"/>
      <c r="C35" s="3"/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/>
      <c r="C36" s="41"/>
      <c r="D36" s="4"/>
      <c r="E36" s="4"/>
      <c r="F36" s="4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/>
      <c r="C37" s="44"/>
      <c r="D37" s="4"/>
      <c r="E37" s="4"/>
      <c r="F37" s="4"/>
      <c r="G37" s="4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/>
      <c r="C38" s="37"/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81" t="s">
        <v>79</v>
      </c>
      <c r="B39" s="41"/>
      <c r="C39" s="41"/>
      <c r="D39" s="4"/>
      <c r="E39" s="4"/>
      <c r="F39" s="4"/>
      <c r="G39" s="4"/>
      <c r="H39" s="4"/>
      <c r="I39" s="4"/>
      <c r="J39" s="4"/>
    </row>
    <row r="40" spans="1:10" ht="20.149999999999999" customHeight="1" x14ac:dyDescent="0.2">
      <c r="A40" s="48" t="s">
        <v>23</v>
      </c>
      <c r="B40" s="49"/>
      <c r="C40" s="49"/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/>
      <c r="C41" s="50"/>
      <c r="D41" s="4"/>
      <c r="E41" s="4"/>
      <c r="F41" s="4"/>
      <c r="G41" s="4"/>
      <c r="H41" s="4"/>
      <c r="I41" s="4"/>
      <c r="J41" s="4"/>
    </row>
    <row r="42" spans="1:10" x14ac:dyDescent="0.2">
      <c r="F42" s="1"/>
    </row>
  </sheetData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79408-E8DD-4775-B41B-A564DE1C180C}">
  <dimension ref="A1:L42"/>
  <sheetViews>
    <sheetView zoomScaleNormal="100"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2.81640625" customWidth="1"/>
    <col min="9" max="10" width="13.6328125" customWidth="1"/>
  </cols>
  <sheetData>
    <row r="1" spans="1:12" ht="25" customHeight="1" x14ac:dyDescent="0.2">
      <c r="A1" s="5" t="s">
        <v>92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72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61</v>
      </c>
      <c r="I4" s="11" t="s">
        <v>62</v>
      </c>
      <c r="J4" s="13"/>
    </row>
    <row r="5" spans="1:12" ht="20.149999999999999" customHeight="1" x14ac:dyDescent="0.2">
      <c r="A5" s="17">
        <v>1</v>
      </c>
      <c r="B5" s="2"/>
      <c r="C5" s="3"/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/>
      <c r="C6" s="3"/>
      <c r="D6" s="4"/>
      <c r="E6" s="104" t="s">
        <v>15</v>
      </c>
      <c r="F6" s="105"/>
      <c r="G6" s="18"/>
      <c r="H6" s="19"/>
      <c r="I6" s="20"/>
      <c r="J6" s="20"/>
    </row>
    <row r="7" spans="1:12" ht="20.149999999999999" customHeight="1" x14ac:dyDescent="0.2">
      <c r="A7" s="17">
        <v>3</v>
      </c>
      <c r="B7" s="2"/>
      <c r="C7" s="3"/>
      <c r="D7" s="4"/>
      <c r="E7" s="21"/>
      <c r="F7" s="22" t="s">
        <v>2</v>
      </c>
      <c r="G7" s="23"/>
      <c r="H7" s="95"/>
      <c r="I7" s="24"/>
      <c r="J7" s="24"/>
      <c r="L7" s="1"/>
    </row>
    <row r="8" spans="1:12" ht="20.149999999999999" customHeight="1" x14ac:dyDescent="0.2">
      <c r="A8" s="17">
        <v>4</v>
      </c>
      <c r="B8" s="2"/>
      <c r="C8" s="3"/>
      <c r="D8" s="4"/>
      <c r="E8" s="104" t="s">
        <v>59</v>
      </c>
      <c r="F8" s="105"/>
      <c r="G8" s="18"/>
      <c r="H8" s="19"/>
      <c r="I8" s="20"/>
      <c r="J8" s="20"/>
    </row>
    <row r="9" spans="1:12" ht="20.149999999999999" customHeight="1" x14ac:dyDescent="0.2">
      <c r="A9" s="17">
        <v>5</v>
      </c>
      <c r="B9" s="2"/>
      <c r="C9" s="3"/>
      <c r="D9" s="4"/>
      <c r="E9" s="21"/>
      <c r="F9" s="22" t="s">
        <v>2</v>
      </c>
      <c r="G9" s="25"/>
      <c r="H9" s="94"/>
      <c r="I9" s="24"/>
      <c r="J9" s="24"/>
    </row>
    <row r="10" spans="1:12" ht="20.149999999999999" customHeight="1" x14ac:dyDescent="0.2">
      <c r="A10" s="17">
        <v>6</v>
      </c>
      <c r="B10" s="2"/>
      <c r="C10" s="3"/>
      <c r="D10" s="4"/>
      <c r="E10" s="104" t="s">
        <v>60</v>
      </c>
      <c r="F10" s="105"/>
      <c r="G10" s="18"/>
      <c r="H10" s="19"/>
      <c r="I10" s="20"/>
      <c r="J10" s="20"/>
    </row>
    <row r="11" spans="1:12" ht="20.149999999999999" customHeight="1" x14ac:dyDescent="0.2">
      <c r="A11" s="17">
        <v>7</v>
      </c>
      <c r="B11" s="2"/>
      <c r="C11" s="3"/>
      <c r="D11" s="4"/>
      <c r="E11" s="21"/>
      <c r="F11" s="22" t="s">
        <v>2</v>
      </c>
      <c r="G11" s="23"/>
      <c r="H11" s="95"/>
      <c r="I11" s="24"/>
      <c r="J11" s="24"/>
    </row>
    <row r="12" spans="1:12" ht="20.149999999999999" customHeight="1" x14ac:dyDescent="0.2">
      <c r="A12" s="17">
        <v>8</v>
      </c>
      <c r="B12" s="2"/>
      <c r="C12" s="3"/>
      <c r="D12" s="4"/>
      <c r="E12" s="104" t="s">
        <v>18</v>
      </c>
      <c r="F12" s="105"/>
      <c r="G12" s="18"/>
      <c r="H12" s="19"/>
      <c r="I12" s="20"/>
      <c r="J12" s="20"/>
      <c r="K12" s="1"/>
    </row>
    <row r="13" spans="1:12" ht="20.149999999999999" customHeight="1" x14ac:dyDescent="0.2">
      <c r="A13" s="17">
        <v>9</v>
      </c>
      <c r="B13" s="2"/>
      <c r="C13" s="3"/>
      <c r="D13" s="4"/>
      <c r="E13" s="21"/>
      <c r="F13" s="22" t="s">
        <v>2</v>
      </c>
      <c r="G13" s="25"/>
      <c r="H13" s="94"/>
      <c r="I13" s="24"/>
      <c r="J13" s="24"/>
    </row>
    <row r="14" spans="1:12" ht="20.149999999999999" customHeight="1" x14ac:dyDescent="0.2">
      <c r="A14" s="17">
        <v>10</v>
      </c>
      <c r="B14" s="2"/>
      <c r="C14" s="3"/>
      <c r="D14" s="4"/>
      <c r="E14" s="110" t="s">
        <v>65</v>
      </c>
      <c r="F14" s="111"/>
      <c r="G14" s="20"/>
      <c r="H14" s="26"/>
      <c r="I14" s="20"/>
      <c r="J14" s="20"/>
    </row>
    <row r="15" spans="1:12" ht="20.149999999999999" customHeight="1" x14ac:dyDescent="0.2">
      <c r="A15" s="17">
        <v>11</v>
      </c>
      <c r="B15" s="2"/>
      <c r="C15" s="3"/>
      <c r="D15" s="4"/>
      <c r="E15" s="21"/>
      <c r="F15" s="22" t="s">
        <v>2</v>
      </c>
      <c r="G15" s="24"/>
      <c r="H15" s="27"/>
      <c r="I15" s="24"/>
      <c r="J15" s="24"/>
    </row>
    <row r="16" spans="1:12" ht="20.149999999999999" customHeight="1" x14ac:dyDescent="0.2">
      <c r="A16" s="17">
        <v>12</v>
      </c>
      <c r="B16" s="2"/>
      <c r="C16" s="3"/>
      <c r="D16" s="4"/>
      <c r="E16" s="104" t="s">
        <v>19</v>
      </c>
      <c r="F16" s="105"/>
      <c r="G16" s="20"/>
      <c r="H16" s="20"/>
      <c r="I16" s="20"/>
      <c r="J16" s="20"/>
    </row>
    <row r="17" spans="1:10" ht="20.149999999999999" customHeight="1" x14ac:dyDescent="0.2">
      <c r="A17" s="17">
        <v>13</v>
      </c>
      <c r="B17" s="2"/>
      <c r="C17" s="3"/>
      <c r="D17" s="4"/>
      <c r="E17" s="21"/>
      <c r="F17" s="22" t="s">
        <v>2</v>
      </c>
      <c r="G17" s="28"/>
      <c r="H17" s="28"/>
      <c r="I17" s="24"/>
      <c r="J17" s="24"/>
    </row>
    <row r="18" spans="1:10" ht="20.149999999999999" customHeight="1" x14ac:dyDescent="0.2">
      <c r="A18" s="17">
        <v>14</v>
      </c>
      <c r="B18" s="2"/>
      <c r="C18" s="3"/>
      <c r="D18" s="4"/>
      <c r="E18" s="112" t="s">
        <v>6</v>
      </c>
      <c r="F18" s="113"/>
      <c r="G18" s="18"/>
      <c r="H18" s="19"/>
      <c r="I18" s="20"/>
      <c r="J18" s="20"/>
    </row>
    <row r="19" spans="1:10" ht="20.149999999999999" customHeight="1" x14ac:dyDescent="0.2">
      <c r="A19" s="17">
        <v>15</v>
      </c>
      <c r="B19" s="2"/>
      <c r="C19" s="3"/>
      <c r="D19" s="4"/>
      <c r="E19" s="21"/>
      <c r="F19" s="22" t="s">
        <v>2</v>
      </c>
      <c r="G19" s="25"/>
      <c r="H19" s="94"/>
      <c r="I19" s="24"/>
      <c r="J19" s="24"/>
    </row>
    <row r="20" spans="1:10" ht="20.149999999999999" customHeight="1" x14ac:dyDescent="0.2">
      <c r="A20" s="17">
        <v>16</v>
      </c>
      <c r="B20" s="2"/>
      <c r="C20" s="3"/>
      <c r="D20" s="4"/>
      <c r="E20" s="104" t="s">
        <v>5</v>
      </c>
      <c r="F20" s="105"/>
      <c r="G20" s="18"/>
      <c r="H20" s="19"/>
      <c r="I20" s="20"/>
      <c r="J20" s="20"/>
    </row>
    <row r="21" spans="1:10" ht="20.149999999999999" customHeight="1" x14ac:dyDescent="0.2">
      <c r="A21" s="17">
        <v>17</v>
      </c>
      <c r="B21" s="2"/>
      <c r="C21" s="3"/>
      <c r="D21" s="4"/>
      <c r="E21" s="21"/>
      <c r="F21" s="22" t="s">
        <v>2</v>
      </c>
      <c r="G21" s="23"/>
      <c r="H21" s="95"/>
      <c r="I21" s="24"/>
      <c r="J21" s="24"/>
    </row>
    <row r="22" spans="1:10" ht="20.149999999999999" customHeight="1" x14ac:dyDescent="0.2">
      <c r="A22" s="17">
        <v>18</v>
      </c>
      <c r="B22" s="2"/>
      <c r="C22" s="3"/>
      <c r="D22" s="4"/>
      <c r="E22" s="104" t="s">
        <v>20</v>
      </c>
      <c r="F22" s="105"/>
      <c r="G22" s="18"/>
      <c r="H22" s="19"/>
      <c r="I22" s="20"/>
      <c r="J22" s="20"/>
    </row>
    <row r="23" spans="1:10" ht="20.149999999999999" customHeight="1" thickBot="1" x14ac:dyDescent="0.25">
      <c r="A23" s="17">
        <v>19</v>
      </c>
      <c r="B23" s="2"/>
      <c r="C23" s="3"/>
      <c r="D23" s="4"/>
      <c r="E23" s="30"/>
      <c r="F23" s="31" t="s">
        <v>2</v>
      </c>
      <c r="G23" s="25"/>
      <c r="H23" s="94"/>
      <c r="I23" s="24"/>
      <c r="J23" s="24"/>
    </row>
    <row r="24" spans="1:10" ht="20.149999999999999" customHeight="1" thickBot="1" x14ac:dyDescent="0.25">
      <c r="A24" s="17">
        <v>20</v>
      </c>
      <c r="B24" s="2"/>
      <c r="C24" s="3"/>
      <c r="D24" s="4"/>
      <c r="E24" s="106" t="s">
        <v>3</v>
      </c>
      <c r="F24" s="107"/>
      <c r="G24" s="32"/>
      <c r="H24" s="33"/>
      <c r="I24" s="92"/>
      <c r="J24" s="33"/>
    </row>
    <row r="25" spans="1:10" ht="20.149999999999999" customHeight="1" x14ac:dyDescent="0.2">
      <c r="A25" s="17">
        <v>21</v>
      </c>
      <c r="B25" s="2"/>
      <c r="C25" s="3"/>
      <c r="D25" s="4"/>
      <c r="E25" s="34"/>
      <c r="F25" s="35" t="s">
        <v>4</v>
      </c>
      <c r="G25" s="36"/>
      <c r="H25" s="36"/>
      <c r="I25" s="36"/>
      <c r="J25" s="36"/>
    </row>
    <row r="26" spans="1:10" ht="20.149999999999999" customHeight="1" x14ac:dyDescent="0.2">
      <c r="A26" s="17">
        <v>22</v>
      </c>
      <c r="B26" s="2"/>
      <c r="C26" s="3"/>
      <c r="D26" s="4"/>
      <c r="E26" s="108" t="s">
        <v>21</v>
      </c>
      <c r="F26" s="109"/>
      <c r="G26" s="37"/>
      <c r="H26" s="37"/>
      <c r="I26" s="37"/>
      <c r="J26" s="37"/>
    </row>
    <row r="27" spans="1:10" ht="20.149999999999999" customHeight="1" x14ac:dyDescent="0.2">
      <c r="A27" s="17">
        <v>23</v>
      </c>
      <c r="B27" s="2"/>
      <c r="C27" s="3"/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/>
      <c r="C28" s="3"/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/>
      <c r="C29" s="3"/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/>
      <c r="C30" s="3"/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/>
      <c r="C31" s="3"/>
      <c r="D31" s="4"/>
      <c r="E31" s="4"/>
      <c r="F31" s="4"/>
      <c r="G31" s="4"/>
      <c r="H31" s="4"/>
      <c r="I31" s="4"/>
      <c r="J31" s="4"/>
    </row>
    <row r="32" spans="1:10" ht="20.149999999999999" customHeight="1" x14ac:dyDescent="0.2">
      <c r="A32" s="17">
        <v>28</v>
      </c>
      <c r="B32" s="2"/>
      <c r="C32" s="3"/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/>
      <c r="C33" s="3"/>
      <c r="D33" s="4"/>
      <c r="E33" s="4"/>
      <c r="F33" s="4"/>
      <c r="G33" s="4"/>
      <c r="H33" s="4"/>
      <c r="I33" s="4"/>
      <c r="J33" s="4"/>
    </row>
    <row r="34" spans="1:10" ht="20.149999999999999" customHeight="1" x14ac:dyDescent="0.2">
      <c r="A34" s="17">
        <v>30</v>
      </c>
      <c r="B34" s="2"/>
      <c r="C34" s="3"/>
      <c r="D34" s="4"/>
      <c r="E34" s="4"/>
      <c r="F34" s="4"/>
      <c r="G34" s="4"/>
      <c r="H34" s="4"/>
      <c r="I34" s="4"/>
      <c r="J34" s="4"/>
    </row>
    <row r="35" spans="1:10" ht="20.149999999999999" customHeight="1" thickBot="1" x14ac:dyDescent="0.25">
      <c r="A35" s="17"/>
      <c r="B35" s="2">
        <v>0</v>
      </c>
      <c r="C35" s="3">
        <v>0</v>
      </c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/>
      <c r="C36" s="41"/>
      <c r="D36" s="4"/>
      <c r="E36" s="4"/>
      <c r="F36" s="4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/>
      <c r="C37" s="44"/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/>
      <c r="C38" s="37"/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80</v>
      </c>
      <c r="B39" s="41"/>
      <c r="C39" s="41"/>
      <c r="D39" s="4"/>
      <c r="E39" s="4"/>
      <c r="F39" s="4"/>
      <c r="G39" s="42"/>
      <c r="H39" s="4"/>
      <c r="I39" s="4"/>
      <c r="J39" s="4"/>
    </row>
    <row r="40" spans="1:10" ht="20.149999999999999" customHeight="1" x14ac:dyDescent="0.2">
      <c r="A40" s="48" t="s">
        <v>23</v>
      </c>
      <c r="B40" s="49"/>
      <c r="C40" s="49"/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/>
      <c r="C41" s="50"/>
      <c r="D41" s="4"/>
      <c r="E41" s="4"/>
      <c r="F41" s="4"/>
      <c r="G41" s="4"/>
      <c r="H41" s="4"/>
      <c r="I41" s="4"/>
      <c r="J41" s="4"/>
    </row>
    <row r="42" spans="1:10" x14ac:dyDescent="0.2">
      <c r="F42" s="1"/>
    </row>
  </sheetData>
  <mergeCells count="12">
    <mergeCell ref="E24:F24"/>
    <mergeCell ref="E26:F26"/>
    <mergeCell ref="E12:F12"/>
    <mergeCell ref="E14:F14"/>
    <mergeCell ref="E16:F16"/>
    <mergeCell ref="E18:F18"/>
    <mergeCell ref="E22:F22"/>
    <mergeCell ref="E3:G3"/>
    <mergeCell ref="E6:F6"/>
    <mergeCell ref="E8:F8"/>
    <mergeCell ref="E10:F10"/>
    <mergeCell ref="E20:F20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61C3D-EEDA-4A46-9BCB-056C456BCAD2}">
  <dimension ref="A1:L42"/>
  <sheetViews>
    <sheetView workbookViewId="0">
      <selection activeCell="B2" sqref="B2"/>
    </sheetView>
  </sheetViews>
  <sheetFormatPr defaultRowHeight="13" x14ac:dyDescent="0.2"/>
  <cols>
    <col min="1" max="1" width="9.08984375" customWidth="1"/>
    <col min="2" max="2" width="12.36328125" customWidth="1"/>
    <col min="3" max="3" width="15.36328125" customWidth="1"/>
    <col min="4" max="4" width="0.453125" customWidth="1"/>
    <col min="5" max="5" width="2.90625" customWidth="1"/>
    <col min="6" max="6" width="12.08984375" customWidth="1"/>
    <col min="7" max="7" width="11.1796875" customWidth="1"/>
    <col min="8" max="8" width="12.81640625" customWidth="1"/>
    <col min="9" max="10" width="13.6328125" customWidth="1"/>
  </cols>
  <sheetData>
    <row r="1" spans="1:12" ht="25" customHeight="1" x14ac:dyDescent="0.2">
      <c r="A1" s="5" t="s">
        <v>93</v>
      </c>
      <c r="B1" s="4"/>
      <c r="C1" s="4"/>
      <c r="D1" s="4"/>
      <c r="E1" s="4"/>
      <c r="F1" s="4"/>
      <c r="G1" s="4"/>
      <c r="H1" s="4"/>
      <c r="I1" s="4"/>
      <c r="J1" s="4"/>
    </row>
    <row r="2" spans="1:12" ht="25" customHeight="1" x14ac:dyDescent="0.2">
      <c r="A2" s="4"/>
      <c r="B2" s="4"/>
      <c r="C2" s="4"/>
      <c r="D2" s="4"/>
      <c r="E2" s="4"/>
      <c r="F2" s="4"/>
      <c r="G2" s="4"/>
      <c r="H2" s="4"/>
      <c r="I2" s="6" t="s">
        <v>71</v>
      </c>
      <c r="J2" s="4"/>
    </row>
    <row r="3" spans="1:12" ht="20.149999999999999" customHeight="1" x14ac:dyDescent="0.2">
      <c r="A3" s="7" t="s">
        <v>9</v>
      </c>
      <c r="B3" s="4"/>
      <c r="C3" s="4"/>
      <c r="D3" s="4"/>
      <c r="E3" s="103" t="s">
        <v>10</v>
      </c>
      <c r="F3" s="103"/>
      <c r="G3" s="103"/>
      <c r="H3" s="4"/>
      <c r="I3" s="4"/>
      <c r="J3" s="4"/>
    </row>
    <row r="4" spans="1:12" ht="20.149999999999999" customHeight="1" x14ac:dyDescent="0.2">
      <c r="A4" s="8" t="s">
        <v>11</v>
      </c>
      <c r="B4" s="8" t="s">
        <v>12</v>
      </c>
      <c r="C4" s="8" t="s">
        <v>13</v>
      </c>
      <c r="D4" s="4"/>
      <c r="E4" s="9"/>
      <c r="F4" s="10"/>
      <c r="G4" s="11"/>
      <c r="H4" s="12" t="s">
        <v>63</v>
      </c>
      <c r="I4" s="11" t="s">
        <v>64</v>
      </c>
      <c r="J4" s="13"/>
    </row>
    <row r="5" spans="1:12" ht="20.149999999999999" customHeight="1" x14ac:dyDescent="0.2">
      <c r="A5" s="17">
        <v>1</v>
      </c>
      <c r="B5" s="2"/>
      <c r="C5" s="3"/>
      <c r="D5" s="4"/>
      <c r="E5" s="14"/>
      <c r="F5" s="15"/>
      <c r="G5" s="16" t="s">
        <v>14</v>
      </c>
      <c r="H5" s="17" t="s">
        <v>13</v>
      </c>
      <c r="I5" s="16" t="s">
        <v>14</v>
      </c>
      <c r="J5" s="8" t="s">
        <v>13</v>
      </c>
    </row>
    <row r="6" spans="1:12" ht="20.149999999999999" customHeight="1" x14ac:dyDescent="0.2">
      <c r="A6" s="17">
        <v>2</v>
      </c>
      <c r="B6" s="2"/>
      <c r="C6" s="3"/>
      <c r="D6" s="4"/>
      <c r="E6" s="104" t="s">
        <v>15</v>
      </c>
      <c r="F6" s="105"/>
      <c r="G6" s="18"/>
      <c r="H6" s="19"/>
      <c r="I6" s="20"/>
      <c r="J6" s="20"/>
    </row>
    <row r="7" spans="1:12" ht="20.149999999999999" customHeight="1" x14ac:dyDescent="0.2">
      <c r="A7" s="17">
        <v>3</v>
      </c>
      <c r="B7" s="2"/>
      <c r="C7" s="3"/>
      <c r="D7" s="4"/>
      <c r="E7" s="21"/>
      <c r="F7" s="22" t="s">
        <v>2</v>
      </c>
      <c r="G7" s="23"/>
      <c r="H7" s="95"/>
      <c r="I7" s="24"/>
      <c r="J7" s="24"/>
      <c r="L7" s="1"/>
    </row>
    <row r="8" spans="1:12" ht="20.149999999999999" customHeight="1" x14ac:dyDescent="0.2">
      <c r="A8" s="17">
        <v>4</v>
      </c>
      <c r="B8" s="2"/>
      <c r="C8" s="3"/>
      <c r="D8" s="4"/>
      <c r="E8" s="104" t="s">
        <v>16</v>
      </c>
      <c r="F8" s="105"/>
      <c r="G8" s="18"/>
      <c r="H8" s="19"/>
      <c r="I8" s="20"/>
      <c r="J8" s="20"/>
    </row>
    <row r="9" spans="1:12" ht="20.149999999999999" customHeight="1" x14ac:dyDescent="0.2">
      <c r="A9" s="17">
        <v>5</v>
      </c>
      <c r="B9" s="2"/>
      <c r="C9" s="3"/>
      <c r="D9" s="4"/>
      <c r="E9" s="21"/>
      <c r="F9" s="22" t="s">
        <v>2</v>
      </c>
      <c r="G9" s="25"/>
      <c r="H9" s="94"/>
      <c r="I9" s="24"/>
      <c r="J9" s="24"/>
    </row>
    <row r="10" spans="1:12" ht="20.149999999999999" customHeight="1" x14ac:dyDescent="0.2">
      <c r="A10" s="17">
        <v>6</v>
      </c>
      <c r="B10" s="2"/>
      <c r="C10" s="3"/>
      <c r="D10" s="4"/>
      <c r="E10" s="104" t="s">
        <v>17</v>
      </c>
      <c r="F10" s="105"/>
      <c r="G10" s="18"/>
      <c r="H10" s="19"/>
      <c r="I10" s="20"/>
      <c r="J10" s="20"/>
    </row>
    <row r="11" spans="1:12" ht="20.149999999999999" customHeight="1" x14ac:dyDescent="0.2">
      <c r="A11" s="17">
        <v>7</v>
      </c>
      <c r="B11" s="2"/>
      <c r="C11" s="3"/>
      <c r="D11" s="4"/>
      <c r="E11" s="21"/>
      <c r="F11" s="22" t="s">
        <v>2</v>
      </c>
      <c r="G11" s="23"/>
      <c r="H11" s="95"/>
      <c r="I11" s="24"/>
      <c r="J11" s="24"/>
    </row>
    <row r="12" spans="1:12" ht="20.149999999999999" customHeight="1" x14ac:dyDescent="0.2">
      <c r="A12" s="17">
        <v>8</v>
      </c>
      <c r="B12" s="2"/>
      <c r="C12" s="3"/>
      <c r="D12" s="4"/>
      <c r="E12" s="104" t="s">
        <v>18</v>
      </c>
      <c r="F12" s="105"/>
      <c r="G12" s="18"/>
      <c r="H12" s="19"/>
      <c r="I12" s="20"/>
      <c r="J12" s="20"/>
      <c r="K12" s="1"/>
    </row>
    <row r="13" spans="1:12" ht="20.149999999999999" customHeight="1" x14ac:dyDescent="0.2">
      <c r="A13" s="17">
        <v>9</v>
      </c>
      <c r="B13" s="2"/>
      <c r="C13" s="3"/>
      <c r="D13" s="4"/>
      <c r="E13" s="21"/>
      <c r="F13" s="22" t="s">
        <v>2</v>
      </c>
      <c r="G13" s="25"/>
      <c r="H13" s="94"/>
      <c r="I13" s="24"/>
      <c r="J13" s="24"/>
    </row>
    <row r="14" spans="1:12" ht="20.149999999999999" customHeight="1" x14ac:dyDescent="0.2">
      <c r="A14" s="17">
        <v>10</v>
      </c>
      <c r="B14" s="2"/>
      <c r="C14" s="3"/>
      <c r="D14" s="4"/>
      <c r="E14" s="110" t="s">
        <v>65</v>
      </c>
      <c r="F14" s="111"/>
      <c r="G14" s="20"/>
      <c r="H14" s="57"/>
      <c r="I14" s="20"/>
      <c r="J14" s="20"/>
    </row>
    <row r="15" spans="1:12" ht="20.149999999999999" customHeight="1" x14ac:dyDescent="0.2">
      <c r="A15" s="17">
        <v>11</v>
      </c>
      <c r="B15" s="2"/>
      <c r="C15" s="3"/>
      <c r="D15" s="4"/>
      <c r="E15" s="21"/>
      <c r="F15" s="22" t="s">
        <v>2</v>
      </c>
      <c r="G15" s="24"/>
      <c r="H15" s="58"/>
      <c r="I15" s="24"/>
      <c r="J15" s="24"/>
    </row>
    <row r="16" spans="1:12" ht="20.149999999999999" customHeight="1" x14ac:dyDescent="0.2">
      <c r="A16" s="17">
        <v>12</v>
      </c>
      <c r="B16" s="2"/>
      <c r="C16" s="3"/>
      <c r="D16" s="4"/>
      <c r="E16" s="104" t="s">
        <v>19</v>
      </c>
      <c r="F16" s="105"/>
      <c r="G16" s="20"/>
      <c r="H16" s="20"/>
      <c r="I16" s="20"/>
      <c r="J16" s="20"/>
    </row>
    <row r="17" spans="1:10" ht="20.149999999999999" customHeight="1" x14ac:dyDescent="0.2">
      <c r="A17" s="17">
        <v>13</v>
      </c>
      <c r="B17" s="2"/>
      <c r="C17" s="3"/>
      <c r="D17" s="4"/>
      <c r="E17" s="21"/>
      <c r="F17" s="22" t="s">
        <v>2</v>
      </c>
      <c r="G17" s="28"/>
      <c r="H17" s="28"/>
      <c r="I17" s="24"/>
      <c r="J17" s="24"/>
    </row>
    <row r="18" spans="1:10" ht="20.149999999999999" customHeight="1" x14ac:dyDescent="0.2">
      <c r="A18" s="17">
        <v>14</v>
      </c>
      <c r="B18" s="2"/>
      <c r="C18" s="3"/>
      <c r="D18" s="4"/>
      <c r="E18" s="114" t="s">
        <v>6</v>
      </c>
      <c r="F18" s="115"/>
      <c r="G18" s="18"/>
      <c r="H18" s="18"/>
      <c r="I18" s="20"/>
      <c r="J18" s="20"/>
    </row>
    <row r="19" spans="1:10" ht="20.149999999999999" customHeight="1" x14ac:dyDescent="0.2">
      <c r="A19" s="17">
        <v>15</v>
      </c>
      <c r="B19" s="2"/>
      <c r="C19" s="3"/>
      <c r="D19" s="4"/>
      <c r="E19" s="21"/>
      <c r="F19" s="22" t="s">
        <v>2</v>
      </c>
      <c r="G19" s="25"/>
      <c r="H19" s="25"/>
      <c r="I19" s="24"/>
      <c r="J19" s="24"/>
    </row>
    <row r="20" spans="1:10" ht="20.149999999999999" customHeight="1" x14ac:dyDescent="0.2">
      <c r="A20" s="17">
        <v>16</v>
      </c>
      <c r="B20" s="2"/>
      <c r="C20" s="3"/>
      <c r="D20" s="4"/>
      <c r="E20" s="104" t="s">
        <v>5</v>
      </c>
      <c r="F20" s="105"/>
      <c r="G20" s="18"/>
      <c r="H20" s="19"/>
      <c r="I20" s="20"/>
      <c r="J20" s="20"/>
    </row>
    <row r="21" spans="1:10" ht="20.149999999999999" customHeight="1" x14ac:dyDescent="0.2">
      <c r="A21" s="17">
        <v>17</v>
      </c>
      <c r="B21" s="2"/>
      <c r="C21" s="3"/>
      <c r="D21" s="4"/>
      <c r="E21" s="21"/>
      <c r="F21" s="22" t="s">
        <v>2</v>
      </c>
      <c r="G21" s="23"/>
      <c r="H21" s="95"/>
      <c r="I21" s="24"/>
      <c r="J21" s="24"/>
    </row>
    <row r="22" spans="1:10" ht="20.149999999999999" customHeight="1" x14ac:dyDescent="0.2">
      <c r="A22" s="17">
        <v>18</v>
      </c>
      <c r="B22" s="2"/>
      <c r="C22" s="3"/>
      <c r="D22" s="4"/>
      <c r="E22" s="104" t="s">
        <v>20</v>
      </c>
      <c r="F22" s="105"/>
      <c r="G22" s="18"/>
      <c r="H22" s="19"/>
      <c r="I22" s="20"/>
      <c r="J22" s="20"/>
    </row>
    <row r="23" spans="1:10" ht="20.149999999999999" customHeight="1" thickBot="1" x14ac:dyDescent="0.25">
      <c r="A23" s="17">
        <v>19</v>
      </c>
      <c r="B23" s="2"/>
      <c r="C23" s="3"/>
      <c r="D23" s="4"/>
      <c r="E23" s="30"/>
      <c r="F23" s="31" t="s">
        <v>2</v>
      </c>
      <c r="G23" s="25"/>
      <c r="H23" s="94"/>
      <c r="I23" s="24"/>
      <c r="J23" s="24"/>
    </row>
    <row r="24" spans="1:10" ht="20.149999999999999" customHeight="1" thickBot="1" x14ac:dyDescent="0.25">
      <c r="A24" s="17">
        <v>20</v>
      </c>
      <c r="B24" s="2"/>
      <c r="C24" s="3"/>
      <c r="D24" s="4"/>
      <c r="E24" s="106" t="s">
        <v>3</v>
      </c>
      <c r="F24" s="107"/>
      <c r="G24" s="32"/>
      <c r="H24" s="33"/>
      <c r="I24" s="92"/>
      <c r="J24" s="33"/>
    </row>
    <row r="25" spans="1:10" ht="20.149999999999999" customHeight="1" x14ac:dyDescent="0.2">
      <c r="A25" s="17">
        <v>21</v>
      </c>
      <c r="B25" s="2"/>
      <c r="C25" s="3"/>
      <c r="D25" s="4"/>
      <c r="E25" s="34"/>
      <c r="F25" s="35" t="s">
        <v>4</v>
      </c>
      <c r="G25" s="36"/>
      <c r="H25" s="36"/>
      <c r="I25" s="36"/>
      <c r="J25" s="36"/>
    </row>
    <row r="26" spans="1:10" ht="20.149999999999999" customHeight="1" x14ac:dyDescent="0.2">
      <c r="A26" s="17">
        <v>22</v>
      </c>
      <c r="B26" s="2"/>
      <c r="C26" s="3"/>
      <c r="D26" s="4"/>
      <c r="E26" s="108" t="s">
        <v>21</v>
      </c>
      <c r="F26" s="109"/>
      <c r="G26" s="50"/>
      <c r="H26" s="50"/>
      <c r="I26" s="37"/>
      <c r="J26" s="37"/>
    </row>
    <row r="27" spans="1:10" ht="20.149999999999999" customHeight="1" x14ac:dyDescent="0.2">
      <c r="A27" s="17">
        <v>23</v>
      </c>
      <c r="B27" s="2"/>
      <c r="C27" s="3"/>
      <c r="D27" s="4"/>
      <c r="E27" s="38"/>
      <c r="F27" s="39"/>
      <c r="G27" s="39"/>
      <c r="H27" s="39"/>
      <c r="I27" s="39"/>
      <c r="J27" s="39"/>
    </row>
    <row r="28" spans="1:10" ht="20.149999999999999" customHeight="1" x14ac:dyDescent="0.2">
      <c r="A28" s="17">
        <v>24</v>
      </c>
      <c r="B28" s="2"/>
      <c r="C28" s="3"/>
      <c r="D28" s="4"/>
      <c r="E28" s="4"/>
      <c r="F28" s="40"/>
      <c r="G28" s="40"/>
      <c r="H28" s="40"/>
      <c r="I28" s="40"/>
      <c r="J28" s="40"/>
    </row>
    <row r="29" spans="1:10" ht="20.149999999999999" customHeight="1" x14ac:dyDescent="0.2">
      <c r="A29" s="17">
        <v>25</v>
      </c>
      <c r="B29" s="2"/>
      <c r="C29" s="3"/>
      <c r="D29" s="4"/>
      <c r="E29" s="4"/>
      <c r="F29" s="40"/>
      <c r="G29" s="40"/>
      <c r="H29" s="40"/>
      <c r="I29" s="40"/>
      <c r="J29" s="40"/>
    </row>
    <row r="30" spans="1:10" ht="20.149999999999999" customHeight="1" x14ac:dyDescent="0.2">
      <c r="A30" s="17">
        <v>26</v>
      </c>
      <c r="B30" s="2"/>
      <c r="C30" s="3"/>
      <c r="D30" s="4"/>
      <c r="E30" s="4"/>
      <c r="F30" s="40"/>
      <c r="G30" s="40"/>
      <c r="H30" s="40"/>
      <c r="I30" s="40"/>
      <c r="J30" s="40"/>
    </row>
    <row r="31" spans="1:10" ht="20.149999999999999" customHeight="1" x14ac:dyDescent="0.2">
      <c r="A31" s="17">
        <v>27</v>
      </c>
      <c r="B31" s="2"/>
      <c r="C31" s="3"/>
      <c r="D31" s="4"/>
      <c r="E31" s="4"/>
      <c r="F31" s="40"/>
      <c r="G31" s="40"/>
      <c r="H31" s="40"/>
      <c r="I31" s="59"/>
      <c r="J31" s="40"/>
    </row>
    <row r="32" spans="1:10" ht="20.149999999999999" customHeight="1" x14ac:dyDescent="0.2">
      <c r="A32" s="17">
        <v>28</v>
      </c>
      <c r="B32" s="2"/>
      <c r="C32" s="3"/>
      <c r="D32" s="4"/>
      <c r="E32" s="4"/>
      <c r="F32" s="4"/>
      <c r="G32" s="4"/>
      <c r="H32" s="4"/>
      <c r="I32" s="4"/>
      <c r="J32" s="4"/>
    </row>
    <row r="33" spans="1:10" ht="20.149999999999999" customHeight="1" x14ac:dyDescent="0.2">
      <c r="A33" s="17">
        <v>29</v>
      </c>
      <c r="B33" s="2"/>
      <c r="C33" s="3"/>
      <c r="D33" s="4"/>
      <c r="E33" s="4"/>
      <c r="F33" s="40"/>
      <c r="G33" s="40"/>
      <c r="H33" s="40"/>
      <c r="I33" s="4"/>
      <c r="J33" s="4"/>
    </row>
    <row r="34" spans="1:10" ht="20.149999999999999" customHeight="1" x14ac:dyDescent="0.2">
      <c r="A34" s="17">
        <v>30</v>
      </c>
      <c r="B34" s="2"/>
      <c r="C34" s="3"/>
      <c r="D34" s="4"/>
      <c r="E34" s="4"/>
      <c r="F34" s="40"/>
      <c r="G34" s="40"/>
      <c r="H34" s="40"/>
      <c r="I34" s="4"/>
      <c r="J34" s="4"/>
    </row>
    <row r="35" spans="1:10" ht="20.149999999999999" customHeight="1" thickBot="1" x14ac:dyDescent="0.25">
      <c r="A35" s="17">
        <v>31</v>
      </c>
      <c r="B35" s="2"/>
      <c r="C35" s="3"/>
      <c r="D35" s="4"/>
      <c r="E35" s="4"/>
      <c r="F35" s="4"/>
      <c r="G35" s="4"/>
      <c r="H35" s="4"/>
      <c r="I35" s="4"/>
      <c r="J35" s="4"/>
    </row>
    <row r="36" spans="1:10" ht="20.149999999999999" customHeight="1" thickBot="1" x14ac:dyDescent="0.25">
      <c r="A36" s="65" t="s">
        <v>3</v>
      </c>
      <c r="B36" s="41"/>
      <c r="C36" s="41"/>
      <c r="D36" s="4"/>
      <c r="E36" s="4"/>
      <c r="F36" s="42"/>
      <c r="G36" s="4"/>
      <c r="H36" s="4"/>
      <c r="I36" s="4"/>
      <c r="J36" s="4"/>
    </row>
    <row r="37" spans="1:10" ht="20.149999999999999" customHeight="1" x14ac:dyDescent="0.2">
      <c r="A37" s="43" t="s">
        <v>4</v>
      </c>
      <c r="B37" s="44"/>
      <c r="C37" s="44"/>
      <c r="D37" s="4"/>
      <c r="E37" s="4"/>
      <c r="F37" s="4"/>
      <c r="G37" s="42"/>
      <c r="H37" s="4"/>
      <c r="I37" s="4"/>
      <c r="J37" s="4"/>
    </row>
    <row r="38" spans="1:10" ht="20.149999999999999" customHeight="1" thickBot="1" x14ac:dyDescent="0.25">
      <c r="A38" s="45" t="s">
        <v>22</v>
      </c>
      <c r="B38" s="37"/>
      <c r="C38" s="37"/>
      <c r="D38" s="4"/>
      <c r="E38" s="46"/>
      <c r="F38" s="4"/>
      <c r="G38" s="4"/>
      <c r="H38" s="4"/>
      <c r="I38" s="4"/>
      <c r="J38" s="4"/>
    </row>
    <row r="39" spans="1:10" ht="26.15" customHeight="1" thickBot="1" x14ac:dyDescent="0.25">
      <c r="A39" s="47" t="s">
        <v>81</v>
      </c>
      <c r="B39" s="41"/>
      <c r="C39" s="41"/>
      <c r="D39" s="4"/>
      <c r="E39" s="4"/>
      <c r="F39" s="4"/>
      <c r="G39" s="42"/>
      <c r="H39" s="4"/>
      <c r="I39" s="4"/>
      <c r="J39" s="4"/>
    </row>
    <row r="40" spans="1:10" ht="20.149999999999999" customHeight="1" x14ac:dyDescent="0.2">
      <c r="A40" s="48" t="s">
        <v>23</v>
      </c>
      <c r="B40" s="49"/>
      <c r="C40" s="49"/>
      <c r="D40" s="4"/>
      <c r="E40" s="4"/>
      <c r="F40" s="4"/>
      <c r="G40" s="42"/>
      <c r="H40" s="4"/>
      <c r="I40" s="4"/>
      <c r="J40" s="4"/>
    </row>
    <row r="41" spans="1:10" ht="20.149999999999999" customHeight="1" x14ac:dyDescent="0.2">
      <c r="A41" s="64" t="s">
        <v>24</v>
      </c>
      <c r="B41" s="50"/>
      <c r="C41" s="50"/>
      <c r="D41" s="4"/>
      <c r="E41" s="4"/>
      <c r="F41" s="4"/>
      <c r="G41" s="4"/>
      <c r="H41" s="4"/>
      <c r="I41" s="4"/>
      <c r="J41" s="4"/>
    </row>
    <row r="42" spans="1:10" x14ac:dyDescent="0.2">
      <c r="F42" s="1"/>
    </row>
  </sheetData>
  <mergeCells count="12">
    <mergeCell ref="E3:G3"/>
    <mergeCell ref="E6:F6"/>
    <mergeCell ref="E8:F8"/>
    <mergeCell ref="E10:F10"/>
    <mergeCell ref="E12:F12"/>
    <mergeCell ref="E24:F24"/>
    <mergeCell ref="E26:F26"/>
    <mergeCell ref="E14:F14"/>
    <mergeCell ref="E16:F16"/>
    <mergeCell ref="E18:F18"/>
    <mergeCell ref="E20:F20"/>
    <mergeCell ref="E22:F22"/>
  </mergeCells>
  <phoneticPr fontId="2"/>
  <printOptions horizontalCentered="1"/>
  <pageMargins left="0.35433070866141736" right="0.15748031496062992" top="0.78740157480314965" bottom="0.78740157480314965" header="0.55118110236220474" footer="0.51181102362204722"/>
  <pageSetup paperSize="9" scale="95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</vt:i4>
      </vt:variant>
    </vt:vector>
  </HeadingPairs>
  <TitlesOfParts>
    <vt:vector size="13" baseType="lpstr">
      <vt:lpstr>１月</vt:lpstr>
      <vt:lpstr>２月</vt:lpstr>
      <vt:lpstr>３月</vt:lpstr>
      <vt:lpstr>４月</vt:lpstr>
      <vt:lpstr>５月</vt:lpstr>
      <vt:lpstr>６月</vt:lpstr>
      <vt:lpstr>7月</vt:lpstr>
      <vt:lpstr>８月</vt:lpstr>
      <vt:lpstr>９月</vt:lpstr>
      <vt:lpstr>10月</vt:lpstr>
      <vt:lpstr>11月</vt:lpstr>
      <vt:lpstr>12月</vt:lpstr>
      <vt:lpstr>'３月'!Print_Area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岡﨑 大樹</cp:lastModifiedBy>
  <cp:lastPrinted>2026-10-15T22:32:12Z</cp:lastPrinted>
  <dcterms:modified xsi:type="dcterms:W3CDTF">2026-10-16T02:41:33Z</dcterms:modified>
</cp:coreProperties>
</file>